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Check Registers\FY 2016 Monthly Check Registers (excel)\"/>
    </mc:Choice>
  </mc:AlternateContent>
  <bookViews>
    <workbookView xWindow="0" yWindow="0" windowWidth="11760" windowHeight="876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Sheet1!$H$5</definedName>
    <definedName name="QB_COLUMN_31" localSheetId="0" hidden="1">Sheet1!$J$5</definedName>
    <definedName name="QB_COLUMN_4" localSheetId="0" hidden="1">Sheet1!$C$5</definedName>
    <definedName name="QB_COLUMN_5" localSheetId="0" hidden="1">Sheet1!$E$5</definedName>
    <definedName name="QB_COLUMN_7" localSheetId="0" hidden="1">Sheet1!$F$5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DATA_4" localSheetId="0" hidden="1">Sheet1!$70:$70,Sheet1!$71:$71,Sheet1!$72:$72,Sheet1!$73:$73,Sheet1!$74:$74,Sheet1!$75:$75,Sheet1!$76:$76,Sheet1!$77:$77,Sheet1!$78:$78,Sheet1!$79:$79,Sheet1!$80:$80,Sheet1!$81:$81,Sheet1!$82:$82,Sheet1!$83:$83,Sheet1!$84:$84,Sheet1!$85:$85</definedName>
    <definedName name="QB_DATA_5" localSheetId="0" hidden="1">Sheet1!$86:$86,Sheet1!$87:$87,Sheet1!$88:$88,Sheet1!$89:$89,Sheet1!$90:$90,Sheet1!$91:$91,Sheet1!$92:$92,Sheet1!$93:$93,Sheet1!$94:$94,Sheet1!$95:$95,Sheet1!$96:$96,Sheet1!$97:$97,Sheet1!$98:$98,Sheet1!$99:$99,Sheet1!$100:$100,Sheet1!$101:$101</definedName>
    <definedName name="QB_DATA_6" localSheetId="0" hidden="1">Sheet1!$102:$102,Sheet1!$103:$103,Sheet1!$104:$104,Sheet1!$105:$105,Sheet1!$106:$106,Sheet1!$107:$107,Sheet1!$108:$108,Sheet1!$109:$109,Sheet1!$110:$110,Sheet1!$111:$111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Sheet1!$J$55,Sheet1!$J$56,Sheet1!$J$57,Sheet1!$J$58,Sheet1!$J$59,Sheet1!$J$60,Sheet1!$J$61,Sheet1!$J$62,Sheet1!$J$63,Sheet1!$J$64,Sheet1!$J$65,Sheet1!$J$66,Sheet1!$J$67,Sheet1!$J$68,Sheet1!$J$69,Sheet1!$J$70</definedName>
    <definedName name="QB_FORMULA_4" localSheetId="0" hidden="1">Sheet1!$J$71,Sheet1!$J$72,Sheet1!$J$73,Sheet1!$J$74,Sheet1!$J$75,Sheet1!$J$76,Sheet1!$J$77,Sheet1!$J$78,Sheet1!$J$79,Sheet1!$J$80,Sheet1!$J$81,Sheet1!$J$82,Sheet1!$J$83,Sheet1!$J$84,Sheet1!$J$85,Sheet1!$J$86</definedName>
    <definedName name="QB_FORMULA_5" localSheetId="0" hidden="1">Sheet1!$J$87,Sheet1!$J$88,Sheet1!$J$89,Sheet1!$J$90,Sheet1!$J$91,Sheet1!$J$92,Sheet1!$J$93,Sheet1!$J$94,Sheet1!$J$95,Sheet1!$J$96,Sheet1!$J$97,Sheet1!$J$98,Sheet1!$J$99,Sheet1!$J$100,Sheet1!$J$101,Sheet1!$J$102</definedName>
    <definedName name="QB_FORMULA_6" localSheetId="0" hidden="1">Sheet1!$J$103,Sheet1!$J$104,Sheet1!$J$105,Sheet1!$J$106,Sheet1!$J$107,Sheet1!$J$108,Sheet1!$J$109,Sheet1!$J$110,Sheet1!$J$111,Sheet1!$H$112,Sheet1!$J$112,Sheet1!$H$113,Sheet1!$J$113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20160831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20160801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2" i="1" l="1"/>
  <c r="H113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</calcChain>
</file>

<file path=xl/sharedStrings.xml><?xml version="1.0" encoding="utf-8"?>
<sst xmlns="http://schemas.openxmlformats.org/spreadsheetml/2006/main" count="411" uniqueCount="261">
  <si>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</si>
  <si>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</si>
  <si>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</si>
  <si>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</si>
  <si>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</si>
  <si>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</si>
  <si>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</si>
  <si>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</si>
  <si>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</si>
  <si>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Transfer</t>
  </si>
  <si>
    <t>Deposit</t>
  </si>
  <si>
    <t>General Journal</t>
  </si>
  <si>
    <t>23149</t>
  </si>
  <si>
    <t>23150</t>
  </si>
  <si>
    <t>23151</t>
  </si>
  <si>
    <t>23152</t>
  </si>
  <si>
    <t>23153</t>
  </si>
  <si>
    <t>23154</t>
  </si>
  <si>
    <t>23155</t>
  </si>
  <si>
    <t>23156</t>
  </si>
  <si>
    <t>23157</t>
  </si>
  <si>
    <t>23158</t>
  </si>
  <si>
    <t>23159</t>
  </si>
  <si>
    <t>23160</t>
  </si>
  <si>
    <t>23161</t>
  </si>
  <si>
    <t>23162</t>
  </si>
  <si>
    <t>23163</t>
  </si>
  <si>
    <t>23164</t>
  </si>
  <si>
    <t>23165</t>
  </si>
  <si>
    <t>23166</t>
  </si>
  <si>
    <t>23167</t>
  </si>
  <si>
    <t>23168</t>
  </si>
  <si>
    <t>23169</t>
  </si>
  <si>
    <t>23170</t>
  </si>
  <si>
    <t>23171</t>
  </si>
  <si>
    <t>23172</t>
  </si>
  <si>
    <t>8416EFT</t>
  </si>
  <si>
    <t>EFT</t>
  </si>
  <si>
    <t>23173</t>
  </si>
  <si>
    <t>23174</t>
  </si>
  <si>
    <t>23175</t>
  </si>
  <si>
    <t>23176</t>
  </si>
  <si>
    <t>23177</t>
  </si>
  <si>
    <t>23178</t>
  </si>
  <si>
    <t>23179</t>
  </si>
  <si>
    <t>23180</t>
  </si>
  <si>
    <t>23181</t>
  </si>
  <si>
    <t>23182</t>
  </si>
  <si>
    <t>23183</t>
  </si>
  <si>
    <t>23184</t>
  </si>
  <si>
    <t>23185</t>
  </si>
  <si>
    <t>23186</t>
  </si>
  <si>
    <t>23187</t>
  </si>
  <si>
    <t>23188</t>
  </si>
  <si>
    <t>23189</t>
  </si>
  <si>
    <t>81816EFT</t>
  </si>
  <si>
    <t>23190</t>
  </si>
  <si>
    <t>23191</t>
  </si>
  <si>
    <t>23192</t>
  </si>
  <si>
    <t>23193</t>
  </si>
  <si>
    <t>23194</t>
  </si>
  <si>
    <t>23195</t>
  </si>
  <si>
    <t>23196</t>
  </si>
  <si>
    <t>23197</t>
  </si>
  <si>
    <t>23198</t>
  </si>
  <si>
    <t>23199</t>
  </si>
  <si>
    <t>23200</t>
  </si>
  <si>
    <t>82416</t>
  </si>
  <si>
    <t>23201</t>
  </si>
  <si>
    <t>23202</t>
  </si>
  <si>
    <t>8302016EFT</t>
  </si>
  <si>
    <t>23204</t>
  </si>
  <si>
    <t>23205</t>
  </si>
  <si>
    <t>23207</t>
  </si>
  <si>
    <t>23208</t>
  </si>
  <si>
    <t>23209</t>
  </si>
  <si>
    <t>23210</t>
  </si>
  <si>
    <t>23211</t>
  </si>
  <si>
    <t>23212</t>
  </si>
  <si>
    <t>23213</t>
  </si>
  <si>
    <t>23214</t>
  </si>
  <si>
    <t>23215</t>
  </si>
  <si>
    <t>23216</t>
  </si>
  <si>
    <t>83116EFT</t>
  </si>
  <si>
    <t>8311601EFT</t>
  </si>
  <si>
    <t>23203</t>
  </si>
  <si>
    <t>23217</t>
  </si>
  <si>
    <t>23218</t>
  </si>
  <si>
    <t>23219</t>
  </si>
  <si>
    <t>23220</t>
  </si>
  <si>
    <t>23221</t>
  </si>
  <si>
    <t>23227</t>
  </si>
  <si>
    <t>23223</t>
  </si>
  <si>
    <t>23224</t>
  </si>
  <si>
    <t>23225</t>
  </si>
  <si>
    <t>23226</t>
  </si>
  <si>
    <t>23230</t>
  </si>
  <si>
    <t>23231</t>
  </si>
  <si>
    <t>23232</t>
  </si>
  <si>
    <t>23233</t>
  </si>
  <si>
    <t>23234</t>
  </si>
  <si>
    <t>23235</t>
  </si>
  <si>
    <t>23236</t>
  </si>
  <si>
    <t>23237</t>
  </si>
  <si>
    <t>23238</t>
  </si>
  <si>
    <t>AJE 02</t>
  </si>
  <si>
    <t>Exxon Mobil Business Card</t>
  </si>
  <si>
    <t>Shell</t>
  </si>
  <si>
    <t>WTABA</t>
  </si>
  <si>
    <t>Capital of Texas Media Foundation</t>
  </si>
  <si>
    <t>Brian Zavala</t>
  </si>
  <si>
    <t>C.C. Lynch And Associates, Inc.</t>
  </si>
  <si>
    <t>AT&amp;T Mobility</t>
  </si>
  <si>
    <t>Time Warner Cable</t>
  </si>
  <si>
    <t>TxTag</t>
  </si>
  <si>
    <t>Waste Management of Texas, Inc.</t>
  </si>
  <si>
    <t>Bickerstaff</t>
  </si>
  <si>
    <t>Pedernales Electric Cooperative</t>
  </si>
  <si>
    <t>CPI One Point</t>
  </si>
  <si>
    <t>Office Depot, Inc.</t>
  </si>
  <si>
    <t>Paragon Printing and Mailing</t>
  </si>
  <si>
    <t>City of Austin</t>
  </si>
  <si>
    <t>John Dupnik</t>
  </si>
  <si>
    <t>Jan-Pro of Austin</t>
  </si>
  <si>
    <t>Unum Life Insurance Co.</t>
  </si>
  <si>
    <t>Integritek</t>
  </si>
  <si>
    <t>Reliance Trust Company</t>
  </si>
  <si>
    <t>United States Treasury</t>
  </si>
  <si>
    <t>Holland Groundwater Management</t>
  </si>
  <si>
    <t>Home Depot</t>
  </si>
  <si>
    <t>LCRA-ELS</t>
  </si>
  <si>
    <t>Citibusiness Card</t>
  </si>
  <si>
    <t>QED Environmental Systems Inc.</t>
  </si>
  <si>
    <t>Westbay Instruments</t>
  </si>
  <si>
    <t>Francisco Manuel Martinez Zuniga</t>
  </si>
  <si>
    <t>Hays Activity Fund #210</t>
  </si>
  <si>
    <t>Sam's Club</t>
  </si>
  <si>
    <t>Ready Refresh by Nestle</t>
  </si>
  <si>
    <t>CIT Technology Fin Serv, Inc</t>
  </si>
  <si>
    <t>Alan Plummer Associates, Inc.</t>
  </si>
  <si>
    <t>Premiere Global Services</t>
  </si>
  <si>
    <t>AFLAC</t>
  </si>
  <si>
    <t>Travis White</t>
  </si>
  <si>
    <t>Justin Camp</t>
  </si>
  <si>
    <t>United Healthcare</t>
  </si>
  <si>
    <t>Healthplan Services, Inc.</t>
  </si>
  <si>
    <t>MetLife</t>
  </si>
  <si>
    <t>Reserve Account</t>
  </si>
  <si>
    <t>Tammy Raymond</t>
  </si>
  <si>
    <t>Brian Smith</t>
  </si>
  <si>
    <t>Bexar Grotto</t>
  </si>
  <si>
    <t>Capital Area Council of Governments</t>
  </si>
  <si>
    <t>Dayton A/C &amp; Heating</t>
  </si>
  <si>
    <t>Dahill</t>
  </si>
  <si>
    <t>C&amp;C Groundwater Services</t>
  </si>
  <si>
    <t>Carolina Carports</t>
  </si>
  <si>
    <t>Robin Gary</t>
  </si>
  <si>
    <t>Bob Larsen</t>
  </si>
  <si>
    <t>Clara Smith-Salgado</t>
  </si>
  <si>
    <t>Jennifer Hord</t>
  </si>
  <si>
    <t>Orsak Landscape Services</t>
  </si>
  <si>
    <t>Texas Board of Professional Geoscientists</t>
  </si>
  <si>
    <t>Brian Hunt</t>
  </si>
  <si>
    <t>Professional Binding Products, Inc.</t>
  </si>
  <si>
    <t>San Marcos Daily Record</t>
  </si>
  <si>
    <t>Clean Water Fund</t>
  </si>
  <si>
    <t>Gasoline and Ice</t>
  </si>
  <si>
    <t>Gasoline</t>
  </si>
  <si>
    <t>Qtr Page Ad for Football Program</t>
  </si>
  <si>
    <t>Subscription Renewal to Austin Monitor</t>
  </si>
  <si>
    <t>Website services</t>
  </si>
  <si>
    <t>Antioch Signature Area Velocity Flow Meter System</t>
  </si>
  <si>
    <t>Telemetry and WiFi</t>
  </si>
  <si>
    <t>Internet</t>
  </si>
  <si>
    <t>Tolls</t>
  </si>
  <si>
    <t>Trash and Recycling Svc  August</t>
  </si>
  <si>
    <t>Legal - General, Redistricting, Dripping Springs,</t>
  </si>
  <si>
    <t>Electricity</t>
  </si>
  <si>
    <t>supplies</t>
  </si>
  <si>
    <t>Supplies</t>
  </si>
  <si>
    <t>Window Envelopes</t>
  </si>
  <si>
    <t>Water</t>
  </si>
  <si>
    <t>Expense and Mileage Reimbursement</t>
  </si>
  <si>
    <t>Postage Lease from 6/10-9/10/16</t>
  </si>
  <si>
    <t>August Office Cleaning</t>
  </si>
  <si>
    <t>Life Insurance Premium for Aug</t>
  </si>
  <si>
    <t>Monthly IT Svc, Phone Svc, Anti-virus</t>
  </si>
  <si>
    <t>Digital Subscr Renewal to Austin Monitor for JD and RG</t>
  </si>
  <si>
    <t>Conf Room Computer Dell990</t>
  </si>
  <si>
    <t>Bi-weekly Retirement and Loan Pmt</t>
  </si>
  <si>
    <t>74-2488641</t>
  </si>
  <si>
    <t>July Office Cleaning</t>
  </si>
  <si>
    <t>HCP and Mgmt Contract Svcs for July 2016</t>
  </si>
  <si>
    <t>2 Rugged Trolls and Supplies for Aquifer Science Monitor wells</t>
  </si>
  <si>
    <t>Office Supplies</t>
  </si>
  <si>
    <t>Aquifer Science Field Supplies</t>
  </si>
  <si>
    <t>Francisco's Sampling Project</t>
  </si>
  <si>
    <t>Funds Transfer</t>
  </si>
  <si>
    <t>Various Charges</t>
  </si>
  <si>
    <t>Filters</t>
  </si>
  <si>
    <t>Multiport 38 Open Close Tool</t>
  </si>
  <si>
    <t>intern reimbursements and expenses</t>
  </si>
  <si>
    <t>1/4 Page Ad in 2016 Fall Football Program</t>
  </si>
  <si>
    <t>Canteen and Supplies</t>
  </si>
  <si>
    <t>Copier Lease</t>
  </si>
  <si>
    <t>BSEACD Hwy 45 Contracted Support Svcs through 7/29/16</t>
  </si>
  <si>
    <t>Aq Sci Supplies/Filters</t>
  </si>
  <si>
    <t>July Conference Call Service</t>
  </si>
  <si>
    <t>Employee Pd  Supplemental Ins</t>
  </si>
  <si>
    <t>Drilling Observation Work for TDS Westbay Well</t>
  </si>
  <si>
    <t>RFQ Grant - reimbursement for 2 pop-up canopies for drill site</t>
  </si>
  <si>
    <t>September Health Ins Premium</t>
  </si>
  <si>
    <t>Supplemental Ins Premium for Sept</t>
  </si>
  <si>
    <t>Vision Ins Premium for Sept</t>
  </si>
  <si>
    <t>Dental Ins Premium for Sept</t>
  </si>
  <si>
    <t>Postage Replenishment</t>
  </si>
  <si>
    <t>Performance Bonus Retirement</t>
  </si>
  <si>
    <t>74-2488641 Performance Bonus</t>
  </si>
  <si>
    <t>petty cash fund reimbursement</t>
  </si>
  <si>
    <t>74-2488641 Directors</t>
  </si>
  <si>
    <t>Hobo Weather Station with principal discretionary-reimbursement</t>
  </si>
  <si>
    <t>Texas Hydro-Geo Workshop-Platinum Sponsorship</t>
  </si>
  <si>
    <t>Legal</t>
  </si>
  <si>
    <t>Electricity service for 5 meters</t>
  </si>
  <si>
    <t>envelopes and toner</t>
  </si>
  <si>
    <t>2017 CAPCOG Annual Membership Dues</t>
  </si>
  <si>
    <t>Cooling repair-flush lines Suite C Conference Room</t>
  </si>
  <si>
    <t>employee expense reimbursement</t>
  </si>
  <si>
    <t>Shipping</t>
  </si>
  <si>
    <t>Westbay well installation</t>
  </si>
  <si>
    <t>VOID: carport</t>
  </si>
  <si>
    <t>end of year employee expense reimbursement</t>
  </si>
  <si>
    <t>director mileage reimbursement</t>
  </si>
  <si>
    <t>Intern expense reimbursement</t>
  </si>
  <si>
    <t>17.5 hours</t>
  </si>
  <si>
    <t>intern expense reimbursement</t>
  </si>
  <si>
    <t>Phase V and Phase VI Tasks</t>
  </si>
  <si>
    <t>Copy Paper</t>
  </si>
  <si>
    <t>August lawn service</t>
  </si>
  <si>
    <t>Gasoline for Fleet</t>
  </si>
  <si>
    <t>employee mileage reimbursement - TAGD SM Conference</t>
  </si>
  <si>
    <t>Geologist License #4949 Renewal B Hunt</t>
  </si>
  <si>
    <t>GCAGS conference, per diem - employee expense reimbursements</t>
  </si>
  <si>
    <t>Copy overages charges</t>
  </si>
  <si>
    <t>SH 45 Storm Water Control Evaluation</t>
  </si>
  <si>
    <t>binding coils</t>
  </si>
  <si>
    <t>Football Ad for San Marcos Rattler Program Pmt difference</t>
  </si>
  <si>
    <t>Community Outreach in Aug 2016</t>
  </si>
  <si>
    <t>TWDB Grant Sampling</t>
  </si>
  <si>
    <t>Sampling</t>
  </si>
  <si>
    <t>Balance Adjustment -  Osark 60 and TWC 85.04</t>
  </si>
  <si>
    <t>Interest</t>
  </si>
  <si>
    <t>BARTON SPRINGS/EDWARDS AQUIFER CONSERVATION DISTRICT</t>
  </si>
  <si>
    <t>FY 2016 OPERATING ACCOUNT – CHECK REGISTER</t>
  </si>
  <si>
    <t>August 1 - August 31, 2016</t>
  </si>
  <si>
    <t>Pitney Bowes Global Financial Svcs</t>
  </si>
  <si>
    <t>Fidelity Security Life Insurance Co</t>
  </si>
  <si>
    <t>Funds Transfer Incentives Compensation and Performance Bonus</t>
  </si>
  <si>
    <t>Funds Transfer Payroll</t>
  </si>
  <si>
    <t>Incentive Compensation Retirement</t>
  </si>
  <si>
    <t>74-2488641 Incentive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</si>
</sst>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276225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276225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114"/>
  <sheetViews>
    <sheetView tabSelected="1" workbookViewId="0">
      <pane xSplit="1" ySplit="5" topLeftCell="B88" activePane="bottomRight" state="frozenSplit"/>
      <selection pane="topRight" activeCell="C1" sqref="C1"/>
      <selection pane="bottomLeft" activeCell="A2" sqref="A2"/>
      <selection pane="bottomRight" activeCell="G106" sqref="G106"/>
    </sheetView>
  </sheetViews>
  <sheetFormatPr defaultRowHeight="15" x14ac:dyDescent="0.25"/>
  <cols>
    <col min="1" max="1" width="2.28515625" style="14" customWidth="1"/>
    <col min="2" max="2" width="11.85546875" style="14" bestFit="1" customWidth="1"/>
    <col min="3" max="3" width="8.7109375" style="14" bestFit="1" customWidth="1"/>
    <col min="4" max="4" width="1" style="14" customWidth="1"/>
    <col min="5" max="5" width="9.5703125" style="14" bestFit="1" customWidth="1"/>
    <col min="6" max="6" width="25.42578125" style="14" customWidth="1"/>
    <col min="7" max="7" width="36.85546875" style="14" customWidth="1"/>
    <col min="8" max="8" width="8.7109375" style="14" bestFit="1" customWidth="1"/>
    <col min="9" max="9" width="0.7109375" style="14" customWidth="1"/>
    <col min="10" max="10" width="8.7109375" style="14" bestFit="1" customWidth="1"/>
  </cols>
  <sheetData>
    <row r="1" spans="1:10" ht="22.5" customHeight="1" x14ac:dyDescent="0.25">
      <c r="B1" s="17" t="s">
        <v>252</v>
      </c>
      <c r="C1" s="18"/>
      <c r="D1" s="18"/>
      <c r="E1" s="18"/>
      <c r="F1" s="18"/>
      <c r="G1" s="18"/>
      <c r="H1" s="18"/>
      <c r="I1" s="18"/>
      <c r="J1" s="18"/>
    </row>
    <row r="2" spans="1:10" ht="18.75" customHeight="1" x14ac:dyDescent="0.25">
      <c r="B2" s="19" t="s">
        <v>253</v>
      </c>
      <c r="C2" s="18"/>
      <c r="D2" s="18"/>
      <c r="E2" s="18"/>
      <c r="F2" s="18"/>
      <c r="G2" s="18"/>
      <c r="H2" s="18"/>
      <c r="I2" s="18"/>
      <c r="J2" s="18"/>
    </row>
    <row r="3" spans="1:10" ht="17.25" customHeight="1" x14ac:dyDescent="0.25">
      <c r="B3" s="15" t="s">
        <v>254</v>
      </c>
      <c r="C3" s="16"/>
      <c r="D3" s="16"/>
      <c r="E3" s="16"/>
      <c r="F3" s="16"/>
      <c r="G3" s="16"/>
      <c r="H3" s="16"/>
      <c r="I3" s="16"/>
      <c r="J3" s="16"/>
    </row>
    <row r="5" spans="1:10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2" t="s">
        <v>3</v>
      </c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1"/>
      <c r="C6" s="3"/>
      <c r="D6" s="1"/>
      <c r="E6" s="1"/>
      <c r="F6" s="1"/>
      <c r="G6" s="1"/>
      <c r="H6" s="2"/>
      <c r="I6" s="1"/>
      <c r="J6" s="2">
        <v>70020.17</v>
      </c>
    </row>
    <row r="7" spans="1:10" x14ac:dyDescent="0.25">
      <c r="A7" s="4"/>
      <c r="B7" s="4" t="s">
        <v>7</v>
      </c>
      <c r="C7" s="5">
        <v>42584</v>
      </c>
      <c r="D7" s="4"/>
      <c r="E7" s="4" t="s">
        <v>12</v>
      </c>
      <c r="F7" s="4" t="s">
        <v>106</v>
      </c>
      <c r="G7" s="4" t="s">
        <v>166</v>
      </c>
      <c r="H7" s="6">
        <v>-136.01</v>
      </c>
      <c r="I7" s="4"/>
      <c r="J7" s="6">
        <f t="shared" ref="J7:J38" si="0">ROUND(J6+H7,5)</f>
        <v>69884.160000000003</v>
      </c>
    </row>
    <row r="8" spans="1:10" x14ac:dyDescent="0.25">
      <c r="A8" s="4"/>
      <c r="B8" s="4" t="s">
        <v>7</v>
      </c>
      <c r="C8" s="5">
        <v>42584</v>
      </c>
      <c r="D8" s="4"/>
      <c r="E8" s="4" t="s">
        <v>13</v>
      </c>
      <c r="F8" s="4" t="s">
        <v>107</v>
      </c>
      <c r="G8" s="4" t="s">
        <v>167</v>
      </c>
      <c r="H8" s="6">
        <v>-23.91</v>
      </c>
      <c r="I8" s="4"/>
      <c r="J8" s="6">
        <f t="shared" si="0"/>
        <v>69860.25</v>
      </c>
    </row>
    <row r="9" spans="1:10" x14ac:dyDescent="0.25">
      <c r="A9" s="4"/>
      <c r="B9" s="4" t="s">
        <v>7</v>
      </c>
      <c r="C9" s="5">
        <v>42584</v>
      </c>
      <c r="D9" s="4"/>
      <c r="E9" s="4" t="s">
        <v>14</v>
      </c>
      <c r="F9" s="4" t="s">
        <v>108</v>
      </c>
      <c r="G9" s="4" t="s">
        <v>168</v>
      </c>
      <c r="H9" s="6">
        <v>-175</v>
      </c>
      <c r="I9" s="4"/>
      <c r="J9" s="6">
        <f t="shared" si="0"/>
        <v>69685.25</v>
      </c>
    </row>
    <row r="10" spans="1:10" x14ac:dyDescent="0.25">
      <c r="A10" s="4"/>
      <c r="B10" s="4" t="s">
        <v>7</v>
      </c>
      <c r="C10" s="5">
        <v>42584</v>
      </c>
      <c r="D10" s="4"/>
      <c r="E10" s="4" t="s">
        <v>15</v>
      </c>
      <c r="F10" s="4" t="s">
        <v>109</v>
      </c>
      <c r="G10" s="4" t="s">
        <v>169</v>
      </c>
      <c r="H10" s="6">
        <v>-284</v>
      </c>
      <c r="I10" s="4"/>
      <c r="J10" s="6">
        <f t="shared" si="0"/>
        <v>69401.25</v>
      </c>
    </row>
    <row r="11" spans="1:10" x14ac:dyDescent="0.25">
      <c r="A11" s="4"/>
      <c r="B11" s="4" t="s">
        <v>7</v>
      </c>
      <c r="C11" s="5">
        <v>42584</v>
      </c>
      <c r="D11" s="4"/>
      <c r="E11" s="4" t="s">
        <v>16</v>
      </c>
      <c r="F11" s="4" t="s">
        <v>110</v>
      </c>
      <c r="G11" s="4" t="s">
        <v>170</v>
      </c>
      <c r="H11" s="6">
        <v>-825</v>
      </c>
      <c r="I11" s="4"/>
      <c r="J11" s="6">
        <f t="shared" si="0"/>
        <v>68576.25</v>
      </c>
    </row>
    <row r="12" spans="1:10" x14ac:dyDescent="0.25">
      <c r="A12" s="4"/>
      <c r="B12" s="4" t="s">
        <v>7</v>
      </c>
      <c r="C12" s="5">
        <v>42584</v>
      </c>
      <c r="D12" s="4"/>
      <c r="E12" s="4" t="s">
        <v>17</v>
      </c>
      <c r="F12" s="4" t="s">
        <v>111</v>
      </c>
      <c r="G12" s="4" t="s">
        <v>171</v>
      </c>
      <c r="H12" s="6">
        <v>-7905.6</v>
      </c>
      <c r="I12" s="4"/>
      <c r="J12" s="6">
        <f t="shared" si="0"/>
        <v>60670.65</v>
      </c>
    </row>
    <row r="13" spans="1:10" x14ac:dyDescent="0.25">
      <c r="A13" s="4"/>
      <c r="B13" s="4" t="s">
        <v>7</v>
      </c>
      <c r="C13" s="5">
        <v>42584</v>
      </c>
      <c r="D13" s="4"/>
      <c r="E13" s="4" t="s">
        <v>18</v>
      </c>
      <c r="F13" s="4" t="s">
        <v>112</v>
      </c>
      <c r="G13" s="4" t="s">
        <v>172</v>
      </c>
      <c r="H13" s="6">
        <v>-49.64</v>
      </c>
      <c r="I13" s="4"/>
      <c r="J13" s="6">
        <f t="shared" si="0"/>
        <v>60621.01</v>
      </c>
    </row>
    <row r="14" spans="1:10" x14ac:dyDescent="0.25">
      <c r="A14" s="4"/>
      <c r="B14" s="4" t="s">
        <v>7</v>
      </c>
      <c r="C14" s="5">
        <v>42584</v>
      </c>
      <c r="D14" s="4"/>
      <c r="E14" s="4" t="s">
        <v>19</v>
      </c>
      <c r="F14" s="4" t="s">
        <v>113</v>
      </c>
      <c r="G14" s="4" t="s">
        <v>173</v>
      </c>
      <c r="H14" s="6">
        <v>-358.26</v>
      </c>
      <c r="I14" s="4"/>
      <c r="J14" s="6">
        <f t="shared" si="0"/>
        <v>60262.75</v>
      </c>
    </row>
    <row r="15" spans="1:10" x14ac:dyDescent="0.25">
      <c r="A15" s="4"/>
      <c r="B15" s="4" t="s">
        <v>7</v>
      </c>
      <c r="C15" s="5">
        <v>42584</v>
      </c>
      <c r="D15" s="4"/>
      <c r="E15" s="4" t="s">
        <v>20</v>
      </c>
      <c r="F15" s="4" t="s">
        <v>114</v>
      </c>
      <c r="G15" s="4" t="s">
        <v>174</v>
      </c>
      <c r="H15" s="6">
        <v>-7</v>
      </c>
      <c r="I15" s="4"/>
      <c r="J15" s="6">
        <f t="shared" si="0"/>
        <v>60255.75</v>
      </c>
    </row>
    <row r="16" spans="1:10" x14ac:dyDescent="0.25">
      <c r="A16" s="4"/>
      <c r="B16" s="4" t="s">
        <v>7</v>
      </c>
      <c r="C16" s="5">
        <v>42584</v>
      </c>
      <c r="D16" s="4"/>
      <c r="E16" s="4" t="s">
        <v>21</v>
      </c>
      <c r="F16" s="4" t="s">
        <v>115</v>
      </c>
      <c r="G16" s="4" t="s">
        <v>175</v>
      </c>
      <c r="H16" s="6">
        <v>-389.17</v>
      </c>
      <c r="I16" s="4"/>
      <c r="J16" s="6">
        <f t="shared" si="0"/>
        <v>59866.58</v>
      </c>
    </row>
    <row r="17" spans="1:10" x14ac:dyDescent="0.25">
      <c r="A17" s="4"/>
      <c r="B17" s="4" t="s">
        <v>7</v>
      </c>
      <c r="C17" s="5">
        <v>42584</v>
      </c>
      <c r="D17" s="4"/>
      <c r="E17" s="4" t="s">
        <v>22</v>
      </c>
      <c r="F17" s="4" t="s">
        <v>116</v>
      </c>
      <c r="G17" s="4" t="s">
        <v>176</v>
      </c>
      <c r="H17" s="6">
        <v>-4906</v>
      </c>
      <c r="I17" s="4"/>
      <c r="J17" s="6">
        <f t="shared" si="0"/>
        <v>54960.58</v>
      </c>
    </row>
    <row r="18" spans="1:10" x14ac:dyDescent="0.25">
      <c r="A18" s="4"/>
      <c r="B18" s="4" t="s">
        <v>7</v>
      </c>
      <c r="C18" s="5">
        <v>42584</v>
      </c>
      <c r="D18" s="4"/>
      <c r="E18" s="4" t="s">
        <v>23</v>
      </c>
      <c r="F18" s="4" t="s">
        <v>117</v>
      </c>
      <c r="G18" s="4" t="s">
        <v>177</v>
      </c>
      <c r="H18" s="6">
        <v>-517.54999999999995</v>
      </c>
      <c r="I18" s="4"/>
      <c r="J18" s="6">
        <f t="shared" si="0"/>
        <v>54443.03</v>
      </c>
    </row>
    <row r="19" spans="1:10" x14ac:dyDescent="0.25">
      <c r="A19" s="4"/>
      <c r="B19" s="4" t="s">
        <v>7</v>
      </c>
      <c r="C19" s="5">
        <v>42584</v>
      </c>
      <c r="D19" s="4"/>
      <c r="E19" s="4" t="s">
        <v>24</v>
      </c>
      <c r="F19" s="4" t="s">
        <v>118</v>
      </c>
      <c r="G19" s="4" t="s">
        <v>178</v>
      </c>
      <c r="H19" s="6">
        <v>-425.12</v>
      </c>
      <c r="I19" s="4"/>
      <c r="J19" s="6">
        <f t="shared" si="0"/>
        <v>54017.91</v>
      </c>
    </row>
    <row r="20" spans="1:10" x14ac:dyDescent="0.25">
      <c r="A20" s="4"/>
      <c r="B20" s="4" t="s">
        <v>7</v>
      </c>
      <c r="C20" s="5">
        <v>42584</v>
      </c>
      <c r="D20" s="4"/>
      <c r="E20" s="4" t="s">
        <v>25</v>
      </c>
      <c r="F20" s="4" t="s">
        <v>119</v>
      </c>
      <c r="G20" s="4" t="s">
        <v>179</v>
      </c>
      <c r="H20" s="6">
        <v>-45.27</v>
      </c>
      <c r="I20" s="4"/>
      <c r="J20" s="6">
        <f t="shared" si="0"/>
        <v>53972.639999999999</v>
      </c>
    </row>
    <row r="21" spans="1:10" x14ac:dyDescent="0.25">
      <c r="A21" s="4"/>
      <c r="B21" s="4" t="s">
        <v>7</v>
      </c>
      <c r="C21" s="5">
        <v>42584</v>
      </c>
      <c r="D21" s="4"/>
      <c r="E21" s="4" t="s">
        <v>26</v>
      </c>
      <c r="F21" s="4" t="s">
        <v>120</v>
      </c>
      <c r="G21" s="4" t="s">
        <v>180</v>
      </c>
      <c r="H21" s="6">
        <v>-315.47000000000003</v>
      </c>
      <c r="I21" s="4"/>
      <c r="J21" s="6">
        <f t="shared" si="0"/>
        <v>53657.17</v>
      </c>
    </row>
    <row r="22" spans="1:10" x14ac:dyDescent="0.25">
      <c r="A22" s="4"/>
      <c r="B22" s="4" t="s">
        <v>7</v>
      </c>
      <c r="C22" s="5">
        <v>42584</v>
      </c>
      <c r="D22" s="4"/>
      <c r="E22" s="4" t="s">
        <v>27</v>
      </c>
      <c r="F22" s="4" t="s">
        <v>121</v>
      </c>
      <c r="G22" s="4" t="s">
        <v>181</v>
      </c>
      <c r="H22" s="6">
        <v>-29.91</v>
      </c>
      <c r="I22" s="4"/>
      <c r="J22" s="6">
        <f t="shared" si="0"/>
        <v>53627.26</v>
      </c>
    </row>
    <row r="23" spans="1:10" x14ac:dyDescent="0.25">
      <c r="A23" s="4"/>
      <c r="B23" s="4" t="s">
        <v>7</v>
      </c>
      <c r="C23" s="5">
        <v>42584</v>
      </c>
      <c r="D23" s="4"/>
      <c r="E23" s="4" t="s">
        <v>28</v>
      </c>
      <c r="F23" s="4" t="s">
        <v>122</v>
      </c>
      <c r="G23" s="4" t="s">
        <v>182</v>
      </c>
      <c r="H23" s="6">
        <v>-121.6</v>
      </c>
      <c r="I23" s="4"/>
      <c r="J23" s="6">
        <f t="shared" si="0"/>
        <v>53505.66</v>
      </c>
    </row>
    <row r="24" spans="1:10" x14ac:dyDescent="0.25">
      <c r="A24" s="4"/>
      <c r="B24" s="4" t="s">
        <v>7</v>
      </c>
      <c r="C24" s="5">
        <v>42584</v>
      </c>
      <c r="D24" s="4"/>
      <c r="E24" s="4" t="s">
        <v>29</v>
      </c>
      <c r="F24" s="4" t="s">
        <v>255</v>
      </c>
      <c r="G24" s="4" t="s">
        <v>183</v>
      </c>
      <c r="H24" s="6">
        <v>-282</v>
      </c>
      <c r="I24" s="4"/>
      <c r="J24" s="6">
        <f t="shared" si="0"/>
        <v>53223.66</v>
      </c>
    </row>
    <row r="25" spans="1:10" x14ac:dyDescent="0.25">
      <c r="A25" s="4"/>
      <c r="B25" s="4" t="s">
        <v>7</v>
      </c>
      <c r="C25" s="5">
        <v>42584</v>
      </c>
      <c r="D25" s="4"/>
      <c r="E25" s="4" t="s">
        <v>30</v>
      </c>
      <c r="F25" s="4" t="s">
        <v>123</v>
      </c>
      <c r="G25" s="4" t="s">
        <v>184</v>
      </c>
      <c r="H25" s="6">
        <v>-210</v>
      </c>
      <c r="I25" s="4"/>
      <c r="J25" s="6">
        <f t="shared" si="0"/>
        <v>53013.66</v>
      </c>
    </row>
    <row r="26" spans="1:10" x14ac:dyDescent="0.25">
      <c r="A26" s="4"/>
      <c r="B26" s="4" t="s">
        <v>7</v>
      </c>
      <c r="C26" s="5">
        <v>42585</v>
      </c>
      <c r="D26" s="4"/>
      <c r="E26" s="4" t="s">
        <v>31</v>
      </c>
      <c r="F26" s="4" t="s">
        <v>124</v>
      </c>
      <c r="G26" s="4" t="s">
        <v>185</v>
      </c>
      <c r="H26" s="6">
        <v>-931.03</v>
      </c>
      <c r="I26" s="4"/>
      <c r="J26" s="6">
        <f t="shared" si="0"/>
        <v>52082.63</v>
      </c>
    </row>
    <row r="27" spans="1:10" x14ac:dyDescent="0.25">
      <c r="A27" s="4"/>
      <c r="B27" s="4" t="s">
        <v>7</v>
      </c>
      <c r="C27" s="5">
        <v>42585</v>
      </c>
      <c r="D27" s="4"/>
      <c r="E27" s="4" t="s">
        <v>32</v>
      </c>
      <c r="F27" s="4" t="s">
        <v>125</v>
      </c>
      <c r="G27" s="4" t="s">
        <v>186</v>
      </c>
      <c r="H27" s="6">
        <v>-1531.74</v>
      </c>
      <c r="I27" s="4"/>
      <c r="J27" s="6">
        <f t="shared" si="0"/>
        <v>50550.89</v>
      </c>
    </row>
    <row r="28" spans="1:10" x14ac:dyDescent="0.25">
      <c r="A28" s="4"/>
      <c r="B28" s="4" t="s">
        <v>7</v>
      </c>
      <c r="C28" s="5">
        <v>42585</v>
      </c>
      <c r="D28" s="4"/>
      <c r="E28" s="4" t="s">
        <v>33</v>
      </c>
      <c r="F28" s="4" t="s">
        <v>109</v>
      </c>
      <c r="G28" s="4" t="s">
        <v>187</v>
      </c>
      <c r="H28" s="6">
        <v>-284</v>
      </c>
      <c r="I28" s="4"/>
      <c r="J28" s="6">
        <f t="shared" si="0"/>
        <v>50266.89</v>
      </c>
    </row>
    <row r="29" spans="1:10" x14ac:dyDescent="0.25">
      <c r="A29" s="4"/>
      <c r="B29" s="4" t="s">
        <v>7</v>
      </c>
      <c r="C29" s="5">
        <v>42585</v>
      </c>
      <c r="D29" s="4"/>
      <c r="E29" s="4" t="s">
        <v>34</v>
      </c>
      <c r="F29" s="4" t="s">
        <v>119</v>
      </c>
      <c r="G29" s="4" t="s">
        <v>179</v>
      </c>
      <c r="H29" s="6">
        <v>-77.86</v>
      </c>
      <c r="I29" s="4"/>
      <c r="J29" s="6">
        <f t="shared" si="0"/>
        <v>50189.03</v>
      </c>
    </row>
    <row r="30" spans="1:10" x14ac:dyDescent="0.25">
      <c r="A30" s="4"/>
      <c r="B30" s="4" t="s">
        <v>7</v>
      </c>
      <c r="C30" s="5">
        <v>42585</v>
      </c>
      <c r="D30" s="4"/>
      <c r="E30" s="4" t="s">
        <v>35</v>
      </c>
      <c r="F30" s="4" t="s">
        <v>125</v>
      </c>
      <c r="G30" s="4" t="s">
        <v>188</v>
      </c>
      <c r="H30" s="6">
        <v>-1500</v>
      </c>
      <c r="I30" s="4"/>
      <c r="J30" s="6">
        <f t="shared" si="0"/>
        <v>48689.03</v>
      </c>
    </row>
    <row r="31" spans="1:10" x14ac:dyDescent="0.25">
      <c r="A31" s="4"/>
      <c r="B31" s="4" t="s">
        <v>8</v>
      </c>
      <c r="C31" s="5">
        <v>42586</v>
      </c>
      <c r="D31" s="4"/>
      <c r="E31" s="4" t="s">
        <v>36</v>
      </c>
      <c r="F31" s="4" t="s">
        <v>126</v>
      </c>
      <c r="G31" s="4" t="s">
        <v>189</v>
      </c>
      <c r="H31" s="6">
        <v>-4353.3999999999996</v>
      </c>
      <c r="I31" s="4"/>
      <c r="J31" s="6">
        <f t="shared" si="0"/>
        <v>44335.63</v>
      </c>
    </row>
    <row r="32" spans="1:10" x14ac:dyDescent="0.25">
      <c r="A32" s="4"/>
      <c r="B32" s="4" t="s">
        <v>8</v>
      </c>
      <c r="C32" s="5">
        <v>42586</v>
      </c>
      <c r="D32" s="4"/>
      <c r="E32" s="4" t="s">
        <v>37</v>
      </c>
      <c r="F32" s="4" t="s">
        <v>127</v>
      </c>
      <c r="G32" s="4" t="s">
        <v>190</v>
      </c>
      <c r="H32" s="6">
        <v>-7218.88</v>
      </c>
      <c r="I32" s="4"/>
      <c r="J32" s="6">
        <f t="shared" si="0"/>
        <v>37116.75</v>
      </c>
    </row>
    <row r="33" spans="1:10" x14ac:dyDescent="0.25">
      <c r="A33" s="4"/>
      <c r="B33" s="4" t="s">
        <v>7</v>
      </c>
      <c r="C33" s="5">
        <v>42591</v>
      </c>
      <c r="D33" s="4"/>
      <c r="E33" s="4" t="s">
        <v>38</v>
      </c>
      <c r="F33" s="4" t="s">
        <v>123</v>
      </c>
      <c r="G33" s="4" t="s">
        <v>191</v>
      </c>
      <c r="H33" s="6">
        <v>-210</v>
      </c>
      <c r="I33" s="4"/>
      <c r="J33" s="6">
        <f t="shared" si="0"/>
        <v>36906.75</v>
      </c>
    </row>
    <row r="34" spans="1:10" x14ac:dyDescent="0.25">
      <c r="A34" s="4"/>
      <c r="B34" s="4" t="s">
        <v>7</v>
      </c>
      <c r="C34" s="5">
        <v>42591</v>
      </c>
      <c r="D34" s="4"/>
      <c r="E34" s="4" t="s">
        <v>39</v>
      </c>
      <c r="F34" s="4" t="s">
        <v>128</v>
      </c>
      <c r="G34" s="4" t="s">
        <v>192</v>
      </c>
      <c r="H34" s="6">
        <v>-2000</v>
      </c>
      <c r="I34" s="4"/>
      <c r="J34" s="6">
        <f t="shared" si="0"/>
        <v>34906.75</v>
      </c>
    </row>
    <row r="35" spans="1:10" x14ac:dyDescent="0.25">
      <c r="A35" s="4"/>
      <c r="B35" s="4" t="s">
        <v>7</v>
      </c>
      <c r="C35" s="5">
        <v>42591</v>
      </c>
      <c r="D35" s="4"/>
      <c r="E35" s="4" t="s">
        <v>40</v>
      </c>
      <c r="F35" s="4" t="s">
        <v>111</v>
      </c>
      <c r="G35" s="4" t="s">
        <v>193</v>
      </c>
      <c r="H35" s="6">
        <v>-1808.5</v>
      </c>
      <c r="I35" s="4"/>
      <c r="J35" s="6">
        <f t="shared" si="0"/>
        <v>33098.25</v>
      </c>
    </row>
    <row r="36" spans="1:10" x14ac:dyDescent="0.25">
      <c r="A36" s="4"/>
      <c r="B36" s="4" t="s">
        <v>7</v>
      </c>
      <c r="C36" s="5">
        <v>42591</v>
      </c>
      <c r="D36" s="4"/>
      <c r="E36" s="4" t="s">
        <v>41</v>
      </c>
      <c r="F36" s="4" t="s">
        <v>118</v>
      </c>
      <c r="G36" s="4" t="s">
        <v>194</v>
      </c>
      <c r="H36" s="6">
        <v>-17.75</v>
      </c>
      <c r="I36" s="4"/>
      <c r="J36" s="6">
        <f t="shared" si="0"/>
        <v>33080.5</v>
      </c>
    </row>
    <row r="37" spans="1:10" x14ac:dyDescent="0.25">
      <c r="A37" s="4"/>
      <c r="B37" s="4" t="s">
        <v>7</v>
      </c>
      <c r="C37" s="5">
        <v>42591</v>
      </c>
      <c r="D37" s="4"/>
      <c r="E37" s="4" t="s">
        <v>42</v>
      </c>
      <c r="F37" s="4" t="s">
        <v>129</v>
      </c>
      <c r="G37" s="4" t="s">
        <v>195</v>
      </c>
      <c r="H37" s="6">
        <v>-119.96</v>
      </c>
      <c r="I37" s="4"/>
      <c r="J37" s="6">
        <f t="shared" si="0"/>
        <v>32960.54</v>
      </c>
    </row>
    <row r="38" spans="1:10" x14ac:dyDescent="0.25">
      <c r="A38" s="4"/>
      <c r="B38" s="4" t="s">
        <v>7</v>
      </c>
      <c r="C38" s="5">
        <v>42591</v>
      </c>
      <c r="D38" s="4"/>
      <c r="E38" s="4" t="s">
        <v>43</v>
      </c>
      <c r="F38" s="4" t="s">
        <v>130</v>
      </c>
      <c r="G38" s="4" t="s">
        <v>196</v>
      </c>
      <c r="H38" s="6">
        <v>-2075</v>
      </c>
      <c r="I38" s="4"/>
      <c r="J38" s="6">
        <f t="shared" si="0"/>
        <v>30885.54</v>
      </c>
    </row>
    <row r="39" spans="1:10" x14ac:dyDescent="0.25">
      <c r="A39" s="4"/>
      <c r="B39" s="4" t="s">
        <v>9</v>
      </c>
      <c r="C39" s="5">
        <v>42591</v>
      </c>
      <c r="D39" s="4"/>
      <c r="E39" s="4"/>
      <c r="F39" s="4"/>
      <c r="G39" s="4" t="s">
        <v>197</v>
      </c>
      <c r="H39" s="6">
        <v>50000</v>
      </c>
      <c r="I39" s="4"/>
      <c r="J39" s="6">
        <f t="shared" ref="J39:J70" si="1">ROUND(J38+H39,5)</f>
        <v>80885.539999999994</v>
      </c>
    </row>
    <row r="40" spans="1:10" x14ac:dyDescent="0.25">
      <c r="A40" s="4"/>
      <c r="B40" s="4" t="s">
        <v>10</v>
      </c>
      <c r="C40" s="5">
        <v>42591</v>
      </c>
      <c r="D40" s="4"/>
      <c r="E40" s="4"/>
      <c r="F40" s="4"/>
      <c r="G40" s="4" t="s">
        <v>10</v>
      </c>
      <c r="H40" s="6">
        <v>14889.76</v>
      </c>
      <c r="I40" s="4"/>
      <c r="J40" s="6">
        <f t="shared" si="1"/>
        <v>95775.3</v>
      </c>
    </row>
    <row r="41" spans="1:10" x14ac:dyDescent="0.25">
      <c r="A41" s="4"/>
      <c r="B41" s="4" t="s">
        <v>7</v>
      </c>
      <c r="C41" s="5">
        <v>42593</v>
      </c>
      <c r="D41" s="4"/>
      <c r="E41" s="4" t="s">
        <v>44</v>
      </c>
      <c r="F41" s="4" t="s">
        <v>131</v>
      </c>
      <c r="G41" s="4" t="s">
        <v>198</v>
      </c>
      <c r="H41" s="6">
        <v>-3723.28</v>
      </c>
      <c r="I41" s="4"/>
      <c r="J41" s="6">
        <f t="shared" si="1"/>
        <v>92052.02</v>
      </c>
    </row>
    <row r="42" spans="1:10" x14ac:dyDescent="0.25">
      <c r="A42" s="4"/>
      <c r="B42" s="4" t="s">
        <v>7</v>
      </c>
      <c r="C42" s="5">
        <v>42593</v>
      </c>
      <c r="D42" s="4"/>
      <c r="E42" s="4" t="s">
        <v>45</v>
      </c>
      <c r="F42" s="4" t="s">
        <v>132</v>
      </c>
      <c r="G42" s="4" t="s">
        <v>199</v>
      </c>
      <c r="H42" s="6">
        <v>-249.43</v>
      </c>
      <c r="I42" s="4"/>
      <c r="J42" s="6">
        <f t="shared" si="1"/>
        <v>91802.59</v>
      </c>
    </row>
    <row r="43" spans="1:10" x14ac:dyDescent="0.25">
      <c r="A43" s="4"/>
      <c r="B43" s="4" t="s">
        <v>7</v>
      </c>
      <c r="C43" s="5">
        <v>42593</v>
      </c>
      <c r="D43" s="4"/>
      <c r="E43" s="4" t="s">
        <v>46</v>
      </c>
      <c r="F43" s="4" t="s">
        <v>133</v>
      </c>
      <c r="G43" s="4" t="s">
        <v>200</v>
      </c>
      <c r="H43" s="6">
        <v>-8100</v>
      </c>
      <c r="I43" s="4"/>
      <c r="J43" s="6">
        <f t="shared" si="1"/>
        <v>83702.59</v>
      </c>
    </row>
    <row r="44" spans="1:10" x14ac:dyDescent="0.25">
      <c r="A44" s="4"/>
      <c r="B44" s="4" t="s">
        <v>9</v>
      </c>
      <c r="C44" s="5">
        <v>42593</v>
      </c>
      <c r="D44" s="4"/>
      <c r="E44" s="4"/>
      <c r="F44" s="4"/>
      <c r="G44" s="4" t="s">
        <v>197</v>
      </c>
      <c r="H44" s="6">
        <v>-19000</v>
      </c>
      <c r="I44" s="4"/>
      <c r="J44" s="6">
        <f t="shared" si="1"/>
        <v>64702.59</v>
      </c>
    </row>
    <row r="45" spans="1:10" ht="23.25" x14ac:dyDescent="0.25">
      <c r="A45" s="4"/>
      <c r="B45" s="4" t="s">
        <v>9</v>
      </c>
      <c r="C45" s="5">
        <v>42593</v>
      </c>
      <c r="D45" s="4"/>
      <c r="E45" s="4"/>
      <c r="F45" s="4"/>
      <c r="G45" s="20" t="s">
        <v>257</v>
      </c>
      <c r="H45" s="6">
        <v>-44000</v>
      </c>
      <c r="I45" s="4"/>
      <c r="J45" s="6">
        <f t="shared" si="1"/>
        <v>20702.59</v>
      </c>
    </row>
    <row r="46" spans="1:10" x14ac:dyDescent="0.25">
      <c r="A46" s="4"/>
      <c r="B46" s="4" t="s">
        <v>7</v>
      </c>
      <c r="C46" s="5">
        <v>42594</v>
      </c>
      <c r="D46" s="4"/>
      <c r="E46" s="4" t="s">
        <v>47</v>
      </c>
      <c r="F46" s="4" t="s">
        <v>134</v>
      </c>
      <c r="G46" s="4" t="s">
        <v>201</v>
      </c>
      <c r="H46" s="6">
        <v>-497</v>
      </c>
      <c r="I46" s="4"/>
      <c r="J46" s="6">
        <f t="shared" si="1"/>
        <v>20205.59</v>
      </c>
    </row>
    <row r="47" spans="1:10" x14ac:dyDescent="0.25">
      <c r="A47" s="4"/>
      <c r="B47" s="4" t="s">
        <v>7</v>
      </c>
      <c r="C47" s="5">
        <v>42598</v>
      </c>
      <c r="D47" s="4"/>
      <c r="E47" s="4" t="s">
        <v>48</v>
      </c>
      <c r="F47" s="4" t="s">
        <v>135</v>
      </c>
      <c r="G47" s="4" t="s">
        <v>202</v>
      </c>
      <c r="H47" s="6">
        <v>-100</v>
      </c>
      <c r="I47" s="4"/>
      <c r="J47" s="6">
        <f t="shared" si="1"/>
        <v>20105.59</v>
      </c>
    </row>
    <row r="48" spans="1:10" x14ac:dyDescent="0.25">
      <c r="A48" s="4"/>
      <c r="B48" s="4" t="s">
        <v>7</v>
      </c>
      <c r="C48" s="5">
        <v>42598</v>
      </c>
      <c r="D48" s="4"/>
      <c r="E48" s="4" t="s">
        <v>49</v>
      </c>
      <c r="F48" s="4" t="s">
        <v>136</v>
      </c>
      <c r="G48" s="4" t="s">
        <v>203</v>
      </c>
      <c r="H48" s="6">
        <v>-219.16</v>
      </c>
      <c r="I48" s="4"/>
      <c r="J48" s="6">
        <f t="shared" si="1"/>
        <v>19886.43</v>
      </c>
    </row>
    <row r="49" spans="1:10" x14ac:dyDescent="0.25">
      <c r="A49" s="4"/>
      <c r="B49" s="4" t="s">
        <v>7</v>
      </c>
      <c r="C49" s="5">
        <v>42598</v>
      </c>
      <c r="D49" s="4"/>
      <c r="E49" s="4" t="s">
        <v>50</v>
      </c>
      <c r="F49" s="4" t="s">
        <v>137</v>
      </c>
      <c r="G49" s="4" t="s">
        <v>181</v>
      </c>
      <c r="H49" s="6">
        <v>-69.459999999999994</v>
      </c>
      <c r="I49" s="4"/>
      <c r="J49" s="6">
        <f t="shared" si="1"/>
        <v>19816.97</v>
      </c>
    </row>
    <row r="50" spans="1:10" x14ac:dyDescent="0.25">
      <c r="A50" s="4"/>
      <c r="B50" s="4" t="s">
        <v>7</v>
      </c>
      <c r="C50" s="5">
        <v>42598</v>
      </c>
      <c r="D50" s="4"/>
      <c r="E50" s="4" t="s">
        <v>51</v>
      </c>
      <c r="F50" s="4" t="s">
        <v>138</v>
      </c>
      <c r="G50" s="4" t="s">
        <v>204</v>
      </c>
      <c r="H50" s="6">
        <v>-843.86</v>
      </c>
      <c r="I50" s="4"/>
      <c r="J50" s="6">
        <f t="shared" si="1"/>
        <v>18973.11</v>
      </c>
    </row>
    <row r="51" spans="1:10" ht="23.25" x14ac:dyDescent="0.25">
      <c r="A51" s="4"/>
      <c r="B51" s="4" t="s">
        <v>7</v>
      </c>
      <c r="C51" s="5">
        <v>42598</v>
      </c>
      <c r="D51" s="4"/>
      <c r="E51" s="4" t="s">
        <v>52</v>
      </c>
      <c r="F51" s="4" t="s">
        <v>139</v>
      </c>
      <c r="G51" s="20" t="s">
        <v>205</v>
      </c>
      <c r="H51" s="6">
        <v>-716.2</v>
      </c>
      <c r="I51" s="4"/>
      <c r="J51" s="6">
        <f t="shared" si="1"/>
        <v>18256.91</v>
      </c>
    </row>
    <row r="52" spans="1:10" x14ac:dyDescent="0.25">
      <c r="A52" s="4"/>
      <c r="B52" s="4" t="s">
        <v>7</v>
      </c>
      <c r="C52" s="5">
        <v>42598</v>
      </c>
      <c r="D52" s="4"/>
      <c r="E52" s="4" t="s">
        <v>53</v>
      </c>
      <c r="F52" s="4" t="s">
        <v>132</v>
      </c>
      <c r="G52" s="4" t="s">
        <v>206</v>
      </c>
      <c r="H52" s="6">
        <v>-200.65</v>
      </c>
      <c r="I52" s="4"/>
      <c r="J52" s="6">
        <f t="shared" si="1"/>
        <v>18056.259999999998</v>
      </c>
    </row>
    <row r="53" spans="1:10" x14ac:dyDescent="0.25">
      <c r="A53" s="4"/>
      <c r="B53" s="4" t="s">
        <v>7</v>
      </c>
      <c r="C53" s="5">
        <v>42598</v>
      </c>
      <c r="D53" s="4"/>
      <c r="E53" s="4" t="s">
        <v>54</v>
      </c>
      <c r="F53" s="4" t="s">
        <v>140</v>
      </c>
      <c r="G53" s="4" t="s">
        <v>207</v>
      </c>
      <c r="H53" s="6">
        <v>-65.900000000000006</v>
      </c>
      <c r="I53" s="4"/>
      <c r="J53" s="6">
        <f t="shared" si="1"/>
        <v>17990.36</v>
      </c>
    </row>
    <row r="54" spans="1:10" x14ac:dyDescent="0.25">
      <c r="A54" s="4"/>
      <c r="B54" s="4" t="s">
        <v>8</v>
      </c>
      <c r="C54" s="5">
        <v>42600</v>
      </c>
      <c r="D54" s="4"/>
      <c r="E54" s="4" t="s">
        <v>55</v>
      </c>
      <c r="F54" s="4" t="s">
        <v>126</v>
      </c>
      <c r="G54" s="4" t="s">
        <v>189</v>
      </c>
      <c r="H54" s="6">
        <v>-4353.3999999999996</v>
      </c>
      <c r="I54" s="4"/>
      <c r="J54" s="6">
        <f t="shared" si="1"/>
        <v>13636.96</v>
      </c>
    </row>
    <row r="55" spans="1:10" x14ac:dyDescent="0.25">
      <c r="A55" s="4"/>
      <c r="B55" s="4" t="s">
        <v>8</v>
      </c>
      <c r="C55" s="5">
        <v>42600</v>
      </c>
      <c r="D55" s="4"/>
      <c r="E55" s="4" t="s">
        <v>37</v>
      </c>
      <c r="F55" s="4" t="s">
        <v>127</v>
      </c>
      <c r="G55" s="4" t="s">
        <v>190</v>
      </c>
      <c r="H55" s="6">
        <v>-7218.86</v>
      </c>
      <c r="I55" s="4"/>
      <c r="J55" s="6">
        <f t="shared" si="1"/>
        <v>6418.1</v>
      </c>
    </row>
    <row r="56" spans="1:10" x14ac:dyDescent="0.25">
      <c r="A56" s="4"/>
      <c r="B56" s="4" t="s">
        <v>8</v>
      </c>
      <c r="C56" s="5">
        <v>42600</v>
      </c>
      <c r="D56" s="4"/>
      <c r="E56" s="4" t="s">
        <v>56</v>
      </c>
      <c r="F56" s="4" t="s">
        <v>141</v>
      </c>
      <c r="G56" s="4" t="s">
        <v>208</v>
      </c>
      <c r="H56" s="6">
        <v>-224.56</v>
      </c>
      <c r="I56" s="4"/>
      <c r="J56" s="6">
        <f t="shared" si="1"/>
        <v>6193.54</v>
      </c>
    </row>
    <row r="57" spans="1:10" x14ac:dyDescent="0.25">
      <c r="A57" s="4"/>
      <c r="B57" s="4" t="s">
        <v>7</v>
      </c>
      <c r="C57" s="5">
        <v>42600</v>
      </c>
      <c r="D57" s="4"/>
      <c r="E57" s="4" t="s">
        <v>57</v>
      </c>
      <c r="F57" s="4" t="s">
        <v>142</v>
      </c>
      <c r="G57" s="4" t="s">
        <v>209</v>
      </c>
      <c r="H57" s="6">
        <v>-1200</v>
      </c>
      <c r="I57" s="4"/>
      <c r="J57" s="6">
        <f t="shared" si="1"/>
        <v>4993.54</v>
      </c>
    </row>
    <row r="58" spans="1:10" x14ac:dyDescent="0.25">
      <c r="A58" s="4"/>
      <c r="B58" s="4" t="s">
        <v>9</v>
      </c>
      <c r="C58" s="5">
        <v>42600</v>
      </c>
      <c r="D58" s="4"/>
      <c r="E58" s="4"/>
      <c r="F58" s="4"/>
      <c r="G58" s="4" t="s">
        <v>197</v>
      </c>
      <c r="H58" s="6">
        <v>60000</v>
      </c>
      <c r="I58" s="4"/>
      <c r="J58" s="6">
        <f t="shared" si="1"/>
        <v>64993.54</v>
      </c>
    </row>
    <row r="59" spans="1:10" x14ac:dyDescent="0.25">
      <c r="A59" s="4"/>
      <c r="B59" s="4" t="s">
        <v>7</v>
      </c>
      <c r="C59" s="5">
        <v>42601</v>
      </c>
      <c r="D59" s="4"/>
      <c r="E59" s="4" t="s">
        <v>58</v>
      </c>
      <c r="F59" s="4" t="s">
        <v>143</v>
      </c>
      <c r="G59" s="4" t="s">
        <v>210</v>
      </c>
      <c r="H59" s="6">
        <v>-194.83</v>
      </c>
      <c r="I59" s="4"/>
      <c r="J59" s="6">
        <f t="shared" si="1"/>
        <v>64798.71</v>
      </c>
    </row>
    <row r="60" spans="1:10" x14ac:dyDescent="0.25">
      <c r="A60" s="4"/>
      <c r="B60" s="4" t="s">
        <v>10</v>
      </c>
      <c r="C60" s="5">
        <v>42601</v>
      </c>
      <c r="D60" s="4"/>
      <c r="E60" s="4"/>
      <c r="F60" s="4"/>
      <c r="G60" s="4" t="s">
        <v>10</v>
      </c>
      <c r="H60" s="6">
        <v>1829.45</v>
      </c>
      <c r="I60" s="4"/>
      <c r="J60" s="6">
        <f t="shared" si="1"/>
        <v>66628.160000000003</v>
      </c>
    </row>
    <row r="61" spans="1:10" x14ac:dyDescent="0.25">
      <c r="A61" s="4"/>
      <c r="B61" s="4" t="s">
        <v>8</v>
      </c>
      <c r="C61" s="5">
        <v>42605</v>
      </c>
      <c r="D61" s="4"/>
      <c r="E61" s="4" t="s">
        <v>59</v>
      </c>
      <c r="F61" s="4" t="s">
        <v>144</v>
      </c>
      <c r="G61" s="4" t="s">
        <v>211</v>
      </c>
      <c r="H61" s="6">
        <v>-7247.12</v>
      </c>
      <c r="I61" s="4"/>
      <c r="J61" s="6">
        <f t="shared" si="1"/>
        <v>59381.04</v>
      </c>
    </row>
    <row r="62" spans="1:10" x14ac:dyDescent="0.25">
      <c r="A62" s="4"/>
      <c r="B62" s="4" t="s">
        <v>7</v>
      </c>
      <c r="C62" s="5">
        <v>42605</v>
      </c>
      <c r="D62" s="4"/>
      <c r="E62" s="4" t="s">
        <v>60</v>
      </c>
      <c r="F62" s="4" t="s">
        <v>256</v>
      </c>
      <c r="G62" s="4" t="s">
        <v>212</v>
      </c>
      <c r="H62" s="6">
        <v>-826.32</v>
      </c>
      <c r="I62" s="4"/>
      <c r="J62" s="6">
        <f t="shared" si="1"/>
        <v>58554.720000000001</v>
      </c>
    </row>
    <row r="63" spans="1:10" x14ac:dyDescent="0.25">
      <c r="A63" s="4"/>
      <c r="B63" s="4" t="s">
        <v>7</v>
      </c>
      <c r="C63" s="5">
        <v>42605</v>
      </c>
      <c r="D63" s="4"/>
      <c r="E63" s="4" t="s">
        <v>61</v>
      </c>
      <c r="F63" s="4" t="s">
        <v>112</v>
      </c>
      <c r="G63" s="4" t="s">
        <v>172</v>
      </c>
      <c r="H63" s="6">
        <v>-49.64</v>
      </c>
      <c r="I63" s="4"/>
      <c r="J63" s="6">
        <f t="shared" si="1"/>
        <v>58505.08</v>
      </c>
    </row>
    <row r="64" spans="1:10" x14ac:dyDescent="0.25">
      <c r="A64" s="4"/>
      <c r="B64" s="4" t="s">
        <v>7</v>
      </c>
      <c r="C64" s="5">
        <v>42605</v>
      </c>
      <c r="D64" s="4"/>
      <c r="E64" s="4" t="s">
        <v>62</v>
      </c>
      <c r="F64" s="4" t="s">
        <v>121</v>
      </c>
      <c r="G64" s="4" t="s">
        <v>181</v>
      </c>
      <c r="H64" s="6">
        <v>-22.46</v>
      </c>
      <c r="I64" s="4"/>
      <c r="J64" s="6">
        <f t="shared" si="1"/>
        <v>58482.62</v>
      </c>
    </row>
    <row r="65" spans="1:10" x14ac:dyDescent="0.25">
      <c r="A65" s="4"/>
      <c r="B65" s="4" t="s">
        <v>7</v>
      </c>
      <c r="C65" s="5">
        <v>42605</v>
      </c>
      <c r="D65" s="4"/>
      <c r="E65" s="4" t="s">
        <v>63</v>
      </c>
      <c r="F65" s="4" t="s">
        <v>145</v>
      </c>
      <c r="G65" s="4" t="s">
        <v>213</v>
      </c>
      <c r="H65" s="6">
        <v>-119.28</v>
      </c>
      <c r="I65" s="4"/>
      <c r="J65" s="6">
        <f t="shared" si="1"/>
        <v>58363.34</v>
      </c>
    </row>
    <row r="66" spans="1:10" x14ac:dyDescent="0.25">
      <c r="A66" s="4"/>
      <c r="B66" s="4" t="s">
        <v>7</v>
      </c>
      <c r="C66" s="5">
        <v>42605</v>
      </c>
      <c r="D66" s="4"/>
      <c r="E66" s="4" t="s">
        <v>64</v>
      </c>
      <c r="F66" s="4" t="s">
        <v>146</v>
      </c>
      <c r="G66" s="4" t="s">
        <v>214</v>
      </c>
      <c r="H66" s="6">
        <v>-1220.74</v>
      </c>
      <c r="I66" s="4"/>
      <c r="J66" s="6">
        <f t="shared" si="1"/>
        <v>57142.6</v>
      </c>
    </row>
    <row r="67" spans="1:10" x14ac:dyDescent="0.25">
      <c r="A67" s="4"/>
      <c r="B67" s="4" t="s">
        <v>7</v>
      </c>
      <c r="C67" s="5">
        <v>42605</v>
      </c>
      <c r="D67" s="4"/>
      <c r="E67" s="4" t="s">
        <v>65</v>
      </c>
      <c r="F67" s="4" t="s">
        <v>113</v>
      </c>
      <c r="G67" s="4" t="s">
        <v>173</v>
      </c>
      <c r="H67" s="6">
        <v>-355.67</v>
      </c>
      <c r="I67" s="4"/>
      <c r="J67" s="6">
        <f t="shared" si="1"/>
        <v>56786.93</v>
      </c>
    </row>
    <row r="68" spans="1:10" x14ac:dyDescent="0.25">
      <c r="A68" s="4"/>
      <c r="B68" s="4" t="s">
        <v>7</v>
      </c>
      <c r="C68" s="5">
        <v>42605</v>
      </c>
      <c r="D68" s="4"/>
      <c r="E68" s="4" t="s">
        <v>66</v>
      </c>
      <c r="F68" s="4" t="s">
        <v>147</v>
      </c>
      <c r="G68" s="4" t="s">
        <v>215</v>
      </c>
      <c r="H68" s="6">
        <v>-300</v>
      </c>
      <c r="I68" s="4"/>
      <c r="J68" s="6">
        <f t="shared" si="1"/>
        <v>56486.93</v>
      </c>
    </row>
    <row r="69" spans="1:10" x14ac:dyDescent="0.25">
      <c r="A69" s="4"/>
      <c r="B69" s="4" t="s">
        <v>8</v>
      </c>
      <c r="C69" s="5">
        <v>42606</v>
      </c>
      <c r="D69" s="4"/>
      <c r="E69" s="4" t="s">
        <v>67</v>
      </c>
      <c r="F69" s="4" t="s">
        <v>126</v>
      </c>
      <c r="G69" s="4" t="s">
        <v>216</v>
      </c>
      <c r="H69" s="6">
        <v>-1500</v>
      </c>
      <c r="I69" s="4"/>
      <c r="J69" s="6">
        <f t="shared" si="1"/>
        <v>54986.93</v>
      </c>
    </row>
    <row r="70" spans="1:10" x14ac:dyDescent="0.25">
      <c r="A70" s="4"/>
      <c r="B70" s="4" t="s">
        <v>8</v>
      </c>
      <c r="C70" s="5">
        <v>42606</v>
      </c>
      <c r="D70" s="4"/>
      <c r="E70" s="4" t="s">
        <v>37</v>
      </c>
      <c r="F70" s="4" t="s">
        <v>127</v>
      </c>
      <c r="G70" s="4" t="s">
        <v>217</v>
      </c>
      <c r="H70" s="6">
        <v>-2420.02</v>
      </c>
      <c r="I70" s="4"/>
      <c r="J70" s="6">
        <f t="shared" si="1"/>
        <v>52566.91</v>
      </c>
    </row>
    <row r="71" spans="1:10" x14ac:dyDescent="0.25">
      <c r="A71" s="4"/>
      <c r="B71" s="4" t="s">
        <v>9</v>
      </c>
      <c r="C71" s="5">
        <v>42607</v>
      </c>
      <c r="D71" s="4"/>
      <c r="E71" s="4"/>
      <c r="F71" s="4"/>
      <c r="G71" s="4" t="s">
        <v>258</v>
      </c>
      <c r="H71" s="6">
        <v>-19000</v>
      </c>
      <c r="I71" s="4"/>
      <c r="J71" s="6">
        <f t="shared" ref="J71:J102" si="2">ROUND(J70+H71,5)</f>
        <v>33566.910000000003</v>
      </c>
    </row>
    <row r="72" spans="1:10" x14ac:dyDescent="0.25">
      <c r="A72" s="4"/>
      <c r="B72" s="4" t="s">
        <v>7</v>
      </c>
      <c r="C72" s="5">
        <v>42607</v>
      </c>
      <c r="D72" s="4"/>
      <c r="E72" s="4" t="s">
        <v>68</v>
      </c>
      <c r="F72" s="4" t="s">
        <v>130</v>
      </c>
      <c r="G72" s="4" t="s">
        <v>196</v>
      </c>
      <c r="H72" s="6">
        <v>-1080</v>
      </c>
      <c r="I72" s="4"/>
      <c r="J72" s="6">
        <f t="shared" si="2"/>
        <v>32486.91</v>
      </c>
    </row>
    <row r="73" spans="1:10" x14ac:dyDescent="0.25">
      <c r="A73" s="4"/>
      <c r="B73" s="4" t="s">
        <v>9</v>
      </c>
      <c r="C73" s="5">
        <v>42607</v>
      </c>
      <c r="D73" s="4"/>
      <c r="E73" s="4"/>
      <c r="F73" s="4"/>
      <c r="G73" s="4" t="s">
        <v>197</v>
      </c>
      <c r="H73" s="6">
        <v>130000</v>
      </c>
      <c r="I73" s="4"/>
      <c r="J73" s="6">
        <f t="shared" si="2"/>
        <v>162486.91</v>
      </c>
    </row>
    <row r="74" spans="1:10" x14ac:dyDescent="0.25">
      <c r="A74" s="4"/>
      <c r="B74" s="4" t="s">
        <v>7</v>
      </c>
      <c r="C74" s="5">
        <v>42607</v>
      </c>
      <c r="D74" s="4"/>
      <c r="E74" s="4" t="s">
        <v>69</v>
      </c>
      <c r="F74" s="4" t="s">
        <v>148</v>
      </c>
      <c r="G74" s="4" t="s">
        <v>218</v>
      </c>
      <c r="H74" s="6">
        <v>-254.67</v>
      </c>
      <c r="I74" s="4"/>
      <c r="J74" s="6">
        <f t="shared" si="2"/>
        <v>162232.24</v>
      </c>
    </row>
    <row r="75" spans="1:10" x14ac:dyDescent="0.25">
      <c r="A75" s="4"/>
      <c r="B75" s="4" t="s">
        <v>8</v>
      </c>
      <c r="C75" s="5">
        <v>42612</v>
      </c>
      <c r="D75" s="4"/>
      <c r="E75" s="4" t="s">
        <v>70</v>
      </c>
      <c r="F75" s="4" t="s">
        <v>127</v>
      </c>
      <c r="G75" s="4" t="s">
        <v>219</v>
      </c>
      <c r="H75" s="6">
        <v>-670.26</v>
      </c>
      <c r="I75" s="4"/>
      <c r="J75" s="6">
        <f t="shared" si="2"/>
        <v>161561.98000000001</v>
      </c>
    </row>
    <row r="76" spans="1:10" x14ac:dyDescent="0.25">
      <c r="A76" s="4"/>
      <c r="B76" s="4" t="s">
        <v>7</v>
      </c>
      <c r="C76" s="5">
        <v>42612</v>
      </c>
      <c r="D76" s="4"/>
      <c r="E76" s="4" t="s">
        <v>71</v>
      </c>
      <c r="F76" s="4" t="s">
        <v>149</v>
      </c>
      <c r="G76" s="4" t="s">
        <v>220</v>
      </c>
      <c r="H76" s="6">
        <v>-2251</v>
      </c>
      <c r="I76" s="4"/>
      <c r="J76" s="6">
        <f t="shared" si="2"/>
        <v>159310.98000000001</v>
      </c>
    </row>
    <row r="77" spans="1:10" x14ac:dyDescent="0.25">
      <c r="A77" s="4"/>
      <c r="B77" s="4" t="s">
        <v>7</v>
      </c>
      <c r="C77" s="5">
        <v>42612</v>
      </c>
      <c r="D77" s="4"/>
      <c r="E77" s="4" t="s">
        <v>72</v>
      </c>
      <c r="F77" s="4" t="s">
        <v>150</v>
      </c>
      <c r="G77" s="4" t="s">
        <v>221</v>
      </c>
      <c r="H77" s="6">
        <v>-1000</v>
      </c>
      <c r="I77" s="4"/>
      <c r="J77" s="6">
        <f t="shared" si="2"/>
        <v>158310.98000000001</v>
      </c>
    </row>
    <row r="78" spans="1:10" x14ac:dyDescent="0.25">
      <c r="A78" s="4"/>
      <c r="B78" s="4" t="s">
        <v>7</v>
      </c>
      <c r="C78" s="5">
        <v>42612</v>
      </c>
      <c r="D78" s="4"/>
      <c r="E78" s="4" t="s">
        <v>73</v>
      </c>
      <c r="F78" s="4" t="s">
        <v>116</v>
      </c>
      <c r="G78" s="4" t="s">
        <v>222</v>
      </c>
      <c r="H78" s="6">
        <v>-8060.3</v>
      </c>
      <c r="I78" s="4"/>
      <c r="J78" s="6">
        <f t="shared" si="2"/>
        <v>150250.68</v>
      </c>
    </row>
    <row r="79" spans="1:10" x14ac:dyDescent="0.25">
      <c r="A79" s="4"/>
      <c r="B79" s="4" t="s">
        <v>7</v>
      </c>
      <c r="C79" s="5">
        <v>42612</v>
      </c>
      <c r="D79" s="4"/>
      <c r="E79" s="4" t="s">
        <v>74</v>
      </c>
      <c r="F79" s="4" t="s">
        <v>117</v>
      </c>
      <c r="G79" s="4" t="s">
        <v>223</v>
      </c>
      <c r="H79" s="6">
        <v>-483.7</v>
      </c>
      <c r="I79" s="4"/>
      <c r="J79" s="6">
        <f t="shared" si="2"/>
        <v>149766.98000000001</v>
      </c>
    </row>
    <row r="80" spans="1:10" x14ac:dyDescent="0.25">
      <c r="A80" s="4"/>
      <c r="B80" s="4" t="s">
        <v>7</v>
      </c>
      <c r="C80" s="5">
        <v>42612</v>
      </c>
      <c r="D80" s="4"/>
      <c r="E80" s="4" t="s">
        <v>75</v>
      </c>
      <c r="F80" s="4" t="s">
        <v>118</v>
      </c>
      <c r="G80" s="4" t="s">
        <v>224</v>
      </c>
      <c r="H80" s="6">
        <v>-107.95</v>
      </c>
      <c r="I80" s="4"/>
      <c r="J80" s="6">
        <f t="shared" si="2"/>
        <v>149659.03</v>
      </c>
    </row>
    <row r="81" spans="1:10" x14ac:dyDescent="0.25">
      <c r="A81" s="4"/>
      <c r="B81" s="4" t="s">
        <v>7</v>
      </c>
      <c r="C81" s="5">
        <v>42612</v>
      </c>
      <c r="D81" s="4"/>
      <c r="E81" s="4" t="s">
        <v>76</v>
      </c>
      <c r="F81" s="4" t="s">
        <v>151</v>
      </c>
      <c r="G81" s="4" t="s">
        <v>225</v>
      </c>
      <c r="H81" s="6">
        <v>-125</v>
      </c>
      <c r="I81" s="4"/>
      <c r="J81" s="6">
        <f t="shared" si="2"/>
        <v>149534.03</v>
      </c>
    </row>
    <row r="82" spans="1:10" x14ac:dyDescent="0.25">
      <c r="A82" s="4"/>
      <c r="B82" s="4" t="s">
        <v>7</v>
      </c>
      <c r="C82" s="5">
        <v>42612</v>
      </c>
      <c r="D82" s="4"/>
      <c r="E82" s="4" t="s">
        <v>77</v>
      </c>
      <c r="F82" s="4" t="s">
        <v>152</v>
      </c>
      <c r="G82" s="4" t="s">
        <v>226</v>
      </c>
      <c r="H82" s="6">
        <v>-169</v>
      </c>
      <c r="I82" s="4"/>
      <c r="J82" s="6">
        <f t="shared" si="2"/>
        <v>149365.03</v>
      </c>
    </row>
    <row r="83" spans="1:10" x14ac:dyDescent="0.25">
      <c r="A83" s="4"/>
      <c r="B83" s="4" t="s">
        <v>7</v>
      </c>
      <c r="C83" s="5">
        <v>42612</v>
      </c>
      <c r="D83" s="4"/>
      <c r="E83" s="4" t="s">
        <v>78</v>
      </c>
      <c r="F83" s="4" t="s">
        <v>148</v>
      </c>
      <c r="G83" s="4" t="s">
        <v>227</v>
      </c>
      <c r="H83" s="6">
        <v>-263.13</v>
      </c>
      <c r="I83" s="4"/>
      <c r="J83" s="6">
        <f t="shared" si="2"/>
        <v>149101.9</v>
      </c>
    </row>
    <row r="84" spans="1:10" x14ac:dyDescent="0.25">
      <c r="A84" s="4"/>
      <c r="B84" s="4" t="s">
        <v>7</v>
      </c>
      <c r="C84" s="5">
        <v>42612</v>
      </c>
      <c r="D84" s="4"/>
      <c r="E84" s="4" t="s">
        <v>79</v>
      </c>
      <c r="F84" s="4" t="s">
        <v>153</v>
      </c>
      <c r="G84" s="4" t="s">
        <v>228</v>
      </c>
      <c r="H84" s="6">
        <v>-25</v>
      </c>
      <c r="I84" s="4"/>
      <c r="J84" s="6">
        <f t="shared" si="2"/>
        <v>149076.9</v>
      </c>
    </row>
    <row r="85" spans="1:10" x14ac:dyDescent="0.25">
      <c r="A85" s="4"/>
      <c r="B85" s="4" t="s">
        <v>7</v>
      </c>
      <c r="C85" s="5">
        <v>42612</v>
      </c>
      <c r="D85" s="4"/>
      <c r="E85" s="4" t="s">
        <v>80</v>
      </c>
      <c r="F85" s="4" t="s">
        <v>154</v>
      </c>
      <c r="G85" s="4" t="s">
        <v>229</v>
      </c>
      <c r="H85" s="6">
        <v>-99430</v>
      </c>
      <c r="I85" s="4"/>
      <c r="J85" s="6">
        <f t="shared" si="2"/>
        <v>49646.9</v>
      </c>
    </row>
    <row r="86" spans="1:10" x14ac:dyDescent="0.25">
      <c r="A86" s="4"/>
      <c r="B86" s="4" t="s">
        <v>7</v>
      </c>
      <c r="C86" s="5">
        <v>42612</v>
      </c>
      <c r="D86" s="4"/>
      <c r="E86" s="4" t="s">
        <v>81</v>
      </c>
      <c r="F86" s="4" t="s">
        <v>155</v>
      </c>
      <c r="G86" s="4" t="s">
        <v>230</v>
      </c>
      <c r="H86" s="6">
        <v>0</v>
      </c>
      <c r="I86" s="4"/>
      <c r="J86" s="6">
        <f t="shared" si="2"/>
        <v>49646.9</v>
      </c>
    </row>
    <row r="87" spans="1:10" x14ac:dyDescent="0.25">
      <c r="A87" s="4"/>
      <c r="B87" s="4" t="s">
        <v>7</v>
      </c>
      <c r="C87" s="5">
        <v>42612</v>
      </c>
      <c r="D87" s="4"/>
      <c r="E87" s="4" t="s">
        <v>82</v>
      </c>
      <c r="F87" s="4" t="s">
        <v>156</v>
      </c>
      <c r="G87" s="4" t="s">
        <v>231</v>
      </c>
      <c r="H87" s="6">
        <v>-205.16</v>
      </c>
      <c r="I87" s="4"/>
      <c r="J87" s="6">
        <f t="shared" si="2"/>
        <v>49441.74</v>
      </c>
    </row>
    <row r="88" spans="1:10" x14ac:dyDescent="0.25">
      <c r="A88" s="4"/>
      <c r="B88" s="4" t="s">
        <v>8</v>
      </c>
      <c r="C88" s="5">
        <v>42613</v>
      </c>
      <c r="D88" s="4"/>
      <c r="E88" s="4" t="s">
        <v>83</v>
      </c>
      <c r="F88" s="4" t="s">
        <v>126</v>
      </c>
      <c r="G88" s="4" t="s">
        <v>259</v>
      </c>
      <c r="H88" s="6">
        <v>-6053.68</v>
      </c>
      <c r="I88" s="4"/>
      <c r="J88" s="6">
        <f t="shared" si="2"/>
        <v>43388.06</v>
      </c>
    </row>
    <row r="89" spans="1:10" x14ac:dyDescent="0.25">
      <c r="A89" s="4"/>
      <c r="B89" s="4" t="s">
        <v>8</v>
      </c>
      <c r="C89" s="5">
        <v>42613</v>
      </c>
      <c r="D89" s="4"/>
      <c r="E89" s="4" t="s">
        <v>84</v>
      </c>
      <c r="F89" s="4" t="s">
        <v>127</v>
      </c>
      <c r="G89" s="4" t="s">
        <v>260</v>
      </c>
      <c r="H89" s="6">
        <v>-12400.74</v>
      </c>
      <c r="I89" s="4"/>
      <c r="J89" s="6">
        <f t="shared" si="2"/>
        <v>30987.32</v>
      </c>
    </row>
    <row r="90" spans="1:10" x14ac:dyDescent="0.25">
      <c r="A90" s="4"/>
      <c r="B90" s="4" t="s">
        <v>7</v>
      </c>
      <c r="C90" s="5">
        <v>42613</v>
      </c>
      <c r="D90" s="4"/>
      <c r="E90" s="4" t="s">
        <v>85</v>
      </c>
      <c r="F90" s="4" t="s">
        <v>157</v>
      </c>
      <c r="G90" s="4" t="s">
        <v>232</v>
      </c>
      <c r="H90" s="6">
        <v>-86.4</v>
      </c>
      <c r="I90" s="4"/>
      <c r="J90" s="6">
        <f t="shared" si="2"/>
        <v>30900.92</v>
      </c>
    </row>
    <row r="91" spans="1:10" x14ac:dyDescent="0.25">
      <c r="A91" s="4"/>
      <c r="B91" s="4" t="s">
        <v>7</v>
      </c>
      <c r="C91" s="5">
        <v>42613</v>
      </c>
      <c r="D91" s="4"/>
      <c r="E91" s="4" t="s">
        <v>86</v>
      </c>
      <c r="F91" s="4" t="s">
        <v>134</v>
      </c>
      <c r="G91" s="4" t="s">
        <v>233</v>
      </c>
      <c r="H91" s="6">
        <v>-412.62</v>
      </c>
      <c r="I91" s="4"/>
      <c r="J91" s="6">
        <f t="shared" si="2"/>
        <v>30488.3</v>
      </c>
    </row>
    <row r="92" spans="1:10" x14ac:dyDescent="0.25">
      <c r="A92" s="4"/>
      <c r="B92" s="4" t="s">
        <v>7</v>
      </c>
      <c r="C92" s="5">
        <v>42613</v>
      </c>
      <c r="D92" s="4"/>
      <c r="E92" s="4" t="s">
        <v>87</v>
      </c>
      <c r="F92" s="4" t="s">
        <v>158</v>
      </c>
      <c r="G92" s="4" t="s">
        <v>234</v>
      </c>
      <c r="H92" s="6">
        <v>-175</v>
      </c>
      <c r="I92" s="4"/>
      <c r="J92" s="6">
        <f t="shared" si="2"/>
        <v>30313.3</v>
      </c>
    </row>
    <row r="93" spans="1:10" x14ac:dyDescent="0.25">
      <c r="A93" s="4"/>
      <c r="B93" s="4" t="s">
        <v>7</v>
      </c>
      <c r="C93" s="5">
        <v>42613</v>
      </c>
      <c r="D93" s="4"/>
      <c r="E93" s="4" t="s">
        <v>88</v>
      </c>
      <c r="F93" s="4" t="s">
        <v>159</v>
      </c>
      <c r="G93" s="4" t="s">
        <v>235</v>
      </c>
      <c r="H93" s="6">
        <v>-140</v>
      </c>
      <c r="I93" s="4"/>
      <c r="J93" s="6">
        <f t="shared" si="2"/>
        <v>30173.3</v>
      </c>
    </row>
    <row r="94" spans="1:10" x14ac:dyDescent="0.25">
      <c r="A94" s="4"/>
      <c r="B94" s="4" t="s">
        <v>7</v>
      </c>
      <c r="C94" s="5">
        <v>42613</v>
      </c>
      <c r="D94" s="4"/>
      <c r="E94" s="4" t="s">
        <v>89</v>
      </c>
      <c r="F94" s="4" t="s">
        <v>149</v>
      </c>
      <c r="G94" s="4" t="s">
        <v>227</v>
      </c>
      <c r="H94" s="6">
        <v>-412.11</v>
      </c>
      <c r="I94" s="4"/>
      <c r="J94" s="6">
        <f t="shared" si="2"/>
        <v>29761.19</v>
      </c>
    </row>
    <row r="95" spans="1:10" x14ac:dyDescent="0.25">
      <c r="A95" s="4"/>
      <c r="B95" s="4" t="s">
        <v>7</v>
      </c>
      <c r="C95" s="5">
        <v>42613</v>
      </c>
      <c r="D95" s="4"/>
      <c r="E95" s="4" t="s">
        <v>90</v>
      </c>
      <c r="F95" s="4" t="s">
        <v>128</v>
      </c>
      <c r="G95" s="4" t="s">
        <v>236</v>
      </c>
      <c r="H95" s="6">
        <v>-3280</v>
      </c>
      <c r="I95" s="4"/>
      <c r="J95" s="6">
        <f t="shared" si="2"/>
        <v>26481.19</v>
      </c>
    </row>
    <row r="96" spans="1:10" x14ac:dyDescent="0.25">
      <c r="A96" s="4"/>
      <c r="B96" s="4" t="s">
        <v>7</v>
      </c>
      <c r="C96" s="5">
        <v>42613</v>
      </c>
      <c r="D96" s="4"/>
      <c r="E96" s="4" t="s">
        <v>91</v>
      </c>
      <c r="F96" s="4" t="s">
        <v>118</v>
      </c>
      <c r="G96" s="4" t="s">
        <v>237</v>
      </c>
      <c r="H96" s="6">
        <v>-58.37</v>
      </c>
      <c r="I96" s="4"/>
      <c r="J96" s="6">
        <f t="shared" si="2"/>
        <v>26422.82</v>
      </c>
    </row>
    <row r="97" spans="1:10" x14ac:dyDescent="0.25">
      <c r="A97" s="4"/>
      <c r="B97" s="4" t="s">
        <v>7</v>
      </c>
      <c r="C97" s="5">
        <v>42613</v>
      </c>
      <c r="D97" s="4"/>
      <c r="E97" s="4" t="s">
        <v>92</v>
      </c>
      <c r="F97" s="4" t="s">
        <v>160</v>
      </c>
      <c r="G97" s="4" t="s">
        <v>238</v>
      </c>
      <c r="H97" s="6">
        <v>-85</v>
      </c>
      <c r="I97" s="4"/>
      <c r="J97" s="6">
        <f t="shared" si="2"/>
        <v>26337.82</v>
      </c>
    </row>
    <row r="98" spans="1:10" x14ac:dyDescent="0.25">
      <c r="A98" s="4"/>
      <c r="B98" s="4" t="s">
        <v>7</v>
      </c>
      <c r="C98" s="5">
        <v>42613</v>
      </c>
      <c r="D98" s="4"/>
      <c r="E98" s="4" t="s">
        <v>93</v>
      </c>
      <c r="F98" s="4" t="s">
        <v>106</v>
      </c>
      <c r="G98" s="4" t="s">
        <v>239</v>
      </c>
      <c r="H98" s="6">
        <v>-221.22</v>
      </c>
      <c r="I98" s="4"/>
      <c r="J98" s="6">
        <f t="shared" si="2"/>
        <v>26116.6</v>
      </c>
    </row>
    <row r="99" spans="1:10" x14ac:dyDescent="0.25">
      <c r="A99" s="4"/>
      <c r="B99" s="4" t="s">
        <v>7</v>
      </c>
      <c r="C99" s="5">
        <v>42613</v>
      </c>
      <c r="D99" s="4"/>
      <c r="E99" s="4" t="s">
        <v>94</v>
      </c>
      <c r="F99" s="4" t="s">
        <v>114</v>
      </c>
      <c r="G99" s="4" t="s">
        <v>174</v>
      </c>
      <c r="H99" s="6">
        <v>-4.24</v>
      </c>
      <c r="I99" s="4"/>
      <c r="J99" s="6">
        <f t="shared" si="2"/>
        <v>26112.36</v>
      </c>
    </row>
    <row r="100" spans="1:10" x14ac:dyDescent="0.25">
      <c r="A100" s="4"/>
      <c r="B100" s="4" t="s">
        <v>7</v>
      </c>
      <c r="C100" s="5">
        <v>42613</v>
      </c>
      <c r="D100" s="4"/>
      <c r="E100" s="4" t="s">
        <v>95</v>
      </c>
      <c r="F100" s="4" t="s">
        <v>122</v>
      </c>
      <c r="G100" s="4" t="s">
        <v>240</v>
      </c>
      <c r="H100" s="6">
        <v>-62.64</v>
      </c>
      <c r="I100" s="4"/>
      <c r="J100" s="6">
        <f t="shared" si="2"/>
        <v>26049.72</v>
      </c>
    </row>
    <row r="101" spans="1:10" x14ac:dyDescent="0.25">
      <c r="A101" s="4"/>
      <c r="B101" s="4" t="s">
        <v>7</v>
      </c>
      <c r="C101" s="5">
        <v>42613</v>
      </c>
      <c r="D101" s="4"/>
      <c r="E101" s="4" t="s">
        <v>96</v>
      </c>
      <c r="F101" s="4" t="s">
        <v>161</v>
      </c>
      <c r="G101" s="4" t="s">
        <v>241</v>
      </c>
      <c r="H101" s="6">
        <v>-223</v>
      </c>
      <c r="I101" s="4"/>
      <c r="J101" s="6">
        <f t="shared" si="2"/>
        <v>25826.720000000001</v>
      </c>
    </row>
    <row r="102" spans="1:10" x14ac:dyDescent="0.25">
      <c r="A102" s="4"/>
      <c r="B102" s="4" t="s">
        <v>7</v>
      </c>
      <c r="C102" s="5">
        <v>42613</v>
      </c>
      <c r="D102" s="4"/>
      <c r="E102" s="4" t="s">
        <v>97</v>
      </c>
      <c r="F102" s="4" t="s">
        <v>162</v>
      </c>
      <c r="G102" s="4" t="s">
        <v>242</v>
      </c>
      <c r="H102" s="6">
        <v>-677.97</v>
      </c>
      <c r="I102" s="4"/>
      <c r="J102" s="6">
        <f t="shared" si="2"/>
        <v>25148.75</v>
      </c>
    </row>
    <row r="103" spans="1:10" x14ac:dyDescent="0.25">
      <c r="A103" s="4"/>
      <c r="B103" s="4" t="s">
        <v>7</v>
      </c>
      <c r="C103" s="5">
        <v>42613</v>
      </c>
      <c r="D103" s="4"/>
      <c r="E103" s="4" t="s">
        <v>98</v>
      </c>
      <c r="F103" s="4" t="s">
        <v>153</v>
      </c>
      <c r="G103" s="4" t="s">
        <v>243</v>
      </c>
      <c r="H103" s="6">
        <v>-897.8</v>
      </c>
      <c r="I103" s="4"/>
      <c r="J103" s="6">
        <f t="shared" ref="J103:J111" si="3">ROUND(J102+H103,5)</f>
        <v>24250.95</v>
      </c>
    </row>
    <row r="104" spans="1:10" x14ac:dyDescent="0.25">
      <c r="A104" s="4"/>
      <c r="B104" s="4" t="s">
        <v>7</v>
      </c>
      <c r="C104" s="5">
        <v>42613</v>
      </c>
      <c r="D104" s="4"/>
      <c r="E104" s="4" t="s">
        <v>99</v>
      </c>
      <c r="F104" s="4" t="s">
        <v>139</v>
      </c>
      <c r="G104" s="4" t="s">
        <v>244</v>
      </c>
      <c r="H104" s="6">
        <v>-1050.47</v>
      </c>
      <c r="I104" s="4"/>
      <c r="J104" s="6">
        <f t="shared" si="3"/>
        <v>23200.48</v>
      </c>
    </row>
    <row r="105" spans="1:10" x14ac:dyDescent="0.25">
      <c r="A105" s="4"/>
      <c r="B105" s="4" t="s">
        <v>7</v>
      </c>
      <c r="C105" s="5">
        <v>42613</v>
      </c>
      <c r="D105" s="4"/>
      <c r="E105" s="4" t="s">
        <v>100</v>
      </c>
      <c r="F105" s="4" t="s">
        <v>163</v>
      </c>
      <c r="G105" s="4" t="s">
        <v>245</v>
      </c>
      <c r="H105" s="6">
        <v>-186.05</v>
      </c>
      <c r="I105" s="4"/>
      <c r="J105" s="6">
        <f t="shared" si="3"/>
        <v>23014.43</v>
      </c>
    </row>
    <row r="106" spans="1:10" ht="23.25" x14ac:dyDescent="0.25">
      <c r="A106" s="4"/>
      <c r="B106" s="4" t="s">
        <v>7</v>
      </c>
      <c r="C106" s="5">
        <v>42613</v>
      </c>
      <c r="D106" s="4"/>
      <c r="E106" s="4" t="s">
        <v>101</v>
      </c>
      <c r="F106" s="4" t="s">
        <v>164</v>
      </c>
      <c r="G106" s="20" t="s">
        <v>246</v>
      </c>
      <c r="H106" s="6">
        <v>-30</v>
      </c>
      <c r="I106" s="4"/>
      <c r="J106" s="6">
        <f t="shared" si="3"/>
        <v>22984.43</v>
      </c>
    </row>
    <row r="107" spans="1:10" x14ac:dyDescent="0.25">
      <c r="A107" s="4"/>
      <c r="B107" s="4" t="s">
        <v>7</v>
      </c>
      <c r="C107" s="5">
        <v>42613</v>
      </c>
      <c r="D107" s="4"/>
      <c r="E107" s="4" t="s">
        <v>102</v>
      </c>
      <c r="F107" s="4" t="s">
        <v>165</v>
      </c>
      <c r="G107" s="4" t="s">
        <v>247</v>
      </c>
      <c r="H107" s="6">
        <v>-900</v>
      </c>
      <c r="I107" s="4"/>
      <c r="J107" s="6">
        <f t="shared" si="3"/>
        <v>22084.43</v>
      </c>
    </row>
    <row r="108" spans="1:10" x14ac:dyDescent="0.25">
      <c r="A108" s="4"/>
      <c r="B108" s="4" t="s">
        <v>7</v>
      </c>
      <c r="C108" s="5">
        <v>42613</v>
      </c>
      <c r="D108" s="4"/>
      <c r="E108" s="4" t="s">
        <v>103</v>
      </c>
      <c r="F108" s="4" t="s">
        <v>130</v>
      </c>
      <c r="G108" s="4" t="s">
        <v>248</v>
      </c>
      <c r="H108" s="6">
        <v>-175</v>
      </c>
      <c r="I108" s="4"/>
      <c r="J108" s="6">
        <f t="shared" si="3"/>
        <v>21909.43</v>
      </c>
    </row>
    <row r="109" spans="1:10" x14ac:dyDescent="0.25">
      <c r="A109" s="4"/>
      <c r="B109" s="4" t="s">
        <v>7</v>
      </c>
      <c r="C109" s="5">
        <v>42613</v>
      </c>
      <c r="D109" s="4"/>
      <c r="E109" s="4" t="s">
        <v>104</v>
      </c>
      <c r="F109" s="4" t="s">
        <v>130</v>
      </c>
      <c r="G109" s="4" t="s">
        <v>249</v>
      </c>
      <c r="H109" s="6">
        <v>-1718</v>
      </c>
      <c r="I109" s="4"/>
      <c r="J109" s="6">
        <f t="shared" si="3"/>
        <v>20191.43</v>
      </c>
    </row>
    <row r="110" spans="1:10" x14ac:dyDescent="0.25">
      <c r="A110" s="4"/>
      <c r="B110" s="4" t="s">
        <v>11</v>
      </c>
      <c r="C110" s="5">
        <v>42613</v>
      </c>
      <c r="D110" s="4"/>
      <c r="E110" s="4" t="s">
        <v>105</v>
      </c>
      <c r="F110" s="4"/>
      <c r="G110" s="4" t="s">
        <v>250</v>
      </c>
      <c r="H110" s="6">
        <v>-145.04</v>
      </c>
      <c r="I110" s="4"/>
      <c r="J110" s="6">
        <f t="shared" si="3"/>
        <v>20046.39</v>
      </c>
    </row>
    <row r="111" spans="1:10" ht="15.75" thickBot="1" x14ac:dyDescent="0.3">
      <c r="A111" s="4"/>
      <c r="B111" s="4" t="s">
        <v>10</v>
      </c>
      <c r="C111" s="5">
        <v>42613</v>
      </c>
      <c r="D111" s="4"/>
      <c r="E111" s="4"/>
      <c r="F111" s="4"/>
      <c r="G111" s="4" t="s">
        <v>251</v>
      </c>
      <c r="H111" s="7">
        <v>0.59</v>
      </c>
      <c r="I111" s="4"/>
      <c r="J111" s="7">
        <f t="shared" si="3"/>
        <v>20046.98</v>
      </c>
    </row>
    <row r="112" spans="1:10" ht="15.75" thickBot="1" x14ac:dyDescent="0.3">
      <c r="A112" s="4"/>
      <c r="B112" s="4"/>
      <c r="C112" s="5"/>
      <c r="D112" s="4"/>
      <c r="E112" s="4"/>
      <c r="F112" s="4"/>
      <c r="G112" s="4"/>
      <c r="H112" s="8">
        <f>ROUND(SUM(H6:H111),5)</f>
        <v>-49973.19</v>
      </c>
      <c r="I112" s="4"/>
      <c r="J112" s="8">
        <f>J111</f>
        <v>20046.98</v>
      </c>
    </row>
    <row r="113" spans="1:10" s="10" customFormat="1" ht="12" thickBot="1" x14ac:dyDescent="0.25">
      <c r="A113" s="1"/>
      <c r="B113" s="1"/>
      <c r="C113" s="3"/>
      <c r="D113" s="1"/>
      <c r="E113" s="1"/>
      <c r="F113" s="1"/>
      <c r="G113" s="1"/>
      <c r="H113" s="9">
        <f>H112</f>
        <v>-49973.19</v>
      </c>
      <c r="I113" s="1"/>
      <c r="J113" s="9">
        <f>J112</f>
        <v>20046.98</v>
      </c>
    </row>
    <row r="114" spans="1:10" ht="15.75" thickTop="1" x14ac:dyDescent="0.25"/>
  </sheetData>
  <mergeCells count="3">
    <mergeCell ref="B3:J3"/>
    <mergeCell ref="B1:J1"/>
    <mergeCell ref="B2:J2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762000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762000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2017-07-25T13:54:30Z</cp:lastPrinted>
  <dcterms:created xsi:type="dcterms:W3CDTF">2017-07-24T16:19:37Z</dcterms:created>
  <dcterms:modified xsi:type="dcterms:W3CDTF">2017-07-25T13:56:10Z</dcterms:modified>
</cp:coreProperties>
</file>