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Sheet1!$5:$5,Sheet1!$7:$7,Sheet1!$9:$9,Sheet1!$12:$12,Sheet1!$18:$18,Sheet1!$20:$20,Sheet1!$21:$21,Sheet1!$24:$24,Sheet1!$25:$25,Sheet1!$26:$26,Sheet1!$27:$27,Sheet1!$28:$28,Sheet1!$29:$29,Sheet1!$30:$30,Sheet1!$31:$31,Sheet1!$33:$33</definedName>
    <definedName name="QB_DATA_1" localSheetId="0" hidden="1">Sheet1!$35:$35,Sheet1!$37:$37,Sheet1!$40:$40,Sheet1!$43:$43,Sheet1!$45:$45,Sheet1!$46:$46,Sheet1!$50:$50,Sheet1!$51:$51,Sheet1!$54:$54,Sheet1!$56:$56,Sheet1!$58:$58,Sheet1!$62:$62,Sheet1!$66:$66,Sheet1!$67:$67,Sheet1!$70:$70,Sheet1!$73:$73</definedName>
    <definedName name="QB_DATA_2" localSheetId="0" hidden="1">Sheet1!$74:$74,Sheet1!$77:$77,Sheet1!$80:$80,Sheet1!$81:$81,Sheet1!$82:$82,Sheet1!$83:$83,Sheet1!$84:$84,Sheet1!$87:$87,Sheet1!$88:$88,Sheet1!$89:$89,Sheet1!$90:$90,Sheet1!$93:$93,Sheet1!$94:$94,Sheet1!$96:$96,Sheet1!$98:$98,Sheet1!$101:$101</definedName>
    <definedName name="QB_DATA_3" localSheetId="0" hidden="1">Sheet1!$104:$104,Sheet1!$106:$106,Sheet1!$108:$108,Sheet1!$109:$109,Sheet1!$110:$110,Sheet1!$111:$111,Sheet1!$112:$112,Sheet1!$115:$115</definedName>
    <definedName name="QB_FORMULA_0" localSheetId="0" hidden="1">Sheet1!$H$6,Sheet1!$H$10,Sheet1!$H$13,Sheet1!$H$14,Sheet1!$H$15,Sheet1!$H$22,Sheet1!$H$23,Sheet1!$H$34,Sheet1!$H$38,Sheet1!$H$41,Sheet1!$H$47,Sheet1!$H$48,Sheet1!$H$52,Sheet1!$H$55,Sheet1!$H$59,Sheet1!$H$63</definedName>
    <definedName name="QB_FORMULA_1" localSheetId="0" hidden="1">Sheet1!$H$64,Sheet1!$H$68,Sheet1!$H$71,Sheet1!$H$75,Sheet1!$H$78,Sheet1!$H$85,Sheet1!$H$91,Sheet1!$H$95,Sheet1!$H$99,Sheet1!$H$102,Sheet1!$H$105,Sheet1!$H$113,Sheet1!$H$116,Sheet1!$H$117,Sheet1!$H$118,Sheet1!$H$119</definedName>
    <definedName name="QB_ROW_104040" localSheetId="0" hidden="1">Sheet1!$E$76</definedName>
    <definedName name="QB_ROW_104340" localSheetId="0" hidden="1">Sheet1!$E$78</definedName>
    <definedName name="QB_ROW_106250" localSheetId="0" hidden="1">Sheet1!$F$77</definedName>
    <definedName name="QB_ROW_107250" localSheetId="0" hidden="1">Sheet1!$F$108</definedName>
    <definedName name="QB_ROW_108250" localSheetId="0" hidden="1">Sheet1!$F$51</definedName>
    <definedName name="QB_ROW_109040" localSheetId="0" hidden="1">Sheet1!$E$79</definedName>
    <definedName name="QB_ROW_109340" localSheetId="0" hidden="1">Sheet1!$E$85</definedName>
    <definedName name="QB_ROW_111250" localSheetId="0" hidden="1">Sheet1!$F$84</definedName>
    <definedName name="QB_ROW_112040" localSheetId="0" hidden="1">Sheet1!$E$86</definedName>
    <definedName name="QB_ROW_112340" localSheetId="0" hidden="1">Sheet1!$E$91</definedName>
    <definedName name="QB_ROW_113250" localSheetId="0" hidden="1">Sheet1!$F$87</definedName>
    <definedName name="QB_ROW_115040" localSheetId="0" hidden="1">Sheet1!$E$92</definedName>
    <definedName name="QB_ROW_115340" localSheetId="0" hidden="1">Sheet1!$E$95</definedName>
    <definedName name="QB_ROW_118250" localSheetId="0" hidden="1">Sheet1!$F$93</definedName>
    <definedName name="QB_ROW_121250" localSheetId="0" hidden="1">Sheet1!$F$54</definedName>
    <definedName name="QB_ROW_1240" localSheetId="0" hidden="1">Sheet1!$E$106</definedName>
    <definedName name="QB_ROW_125040" localSheetId="0" hidden="1">Sheet1!$E$97</definedName>
    <definedName name="QB_ROW_125340" localSheetId="0" hidden="1">Sheet1!$E$99</definedName>
    <definedName name="QB_ROW_128250" localSheetId="0" hidden="1">Sheet1!$F$98</definedName>
    <definedName name="QB_ROW_129040" localSheetId="0" hidden="1">Sheet1!$E$32</definedName>
    <definedName name="QB_ROW_129340" localSheetId="0" hidden="1">Sheet1!$E$34</definedName>
    <definedName name="QB_ROW_131340" localSheetId="0" hidden="1">Sheet1!$E$31</definedName>
    <definedName name="QB_ROW_132240" localSheetId="0" hidden="1">Sheet1!$E$25</definedName>
    <definedName name="QB_ROW_137240" localSheetId="0" hidden="1">Sheet1!$E$26</definedName>
    <definedName name="QB_ROW_138050" localSheetId="0" hidden="1">Sheet1!$F$61</definedName>
    <definedName name="QB_ROW_138350" localSheetId="0" hidden="1">Sheet1!$F$63</definedName>
    <definedName name="QB_ROW_139250" localSheetId="0" hidden="1">Sheet1!$F$37</definedName>
    <definedName name="QB_ROW_142040" localSheetId="0" hidden="1">Sheet1!$E$17</definedName>
    <definedName name="QB_ROW_142340" localSheetId="0" hidden="1">Sheet1!$E$23</definedName>
    <definedName name="QB_ROW_144250" localSheetId="0" hidden="1">Sheet1!$F$18</definedName>
    <definedName name="QB_ROW_145050" localSheetId="0" hidden="1">Sheet1!$F$19</definedName>
    <definedName name="QB_ROW_145260" localSheetId="0" hidden="1">Sheet1!$G$21</definedName>
    <definedName name="QB_ROW_145350" localSheetId="0" hidden="1">Sheet1!$F$22</definedName>
    <definedName name="QB_ROW_146240" localSheetId="0" hidden="1">Sheet1!$E$35</definedName>
    <definedName name="QB_ROW_173040" localSheetId="0" hidden="1">Sheet1!$E$42</definedName>
    <definedName name="QB_ROW_173340" localSheetId="0" hidden="1">Sheet1!$E$48</definedName>
    <definedName name="QB_ROW_179250" localSheetId="0" hidden="1">Sheet1!$F$94</definedName>
    <definedName name="QB_ROW_18301" localSheetId="0" hidden="1">Sheet1!$A$119</definedName>
    <definedName name="QB_ROW_19011" localSheetId="0" hidden="1">Sheet1!$B$2</definedName>
    <definedName name="QB_ROW_19311" localSheetId="0" hidden="1">Sheet1!$B$118</definedName>
    <definedName name="QB_ROW_20031" localSheetId="0" hidden="1">Sheet1!$D$3</definedName>
    <definedName name="QB_ROW_20331" localSheetId="0" hidden="1">Sheet1!$D$14</definedName>
    <definedName name="QB_ROW_209040" localSheetId="0" hidden="1">Sheet1!$E$36</definedName>
    <definedName name="QB_ROW_209340" localSheetId="0" hidden="1">Sheet1!$E$38</definedName>
    <definedName name="QB_ROW_21031" localSheetId="0" hidden="1">Sheet1!$D$16</definedName>
    <definedName name="QB_ROW_21331" localSheetId="0" hidden="1">Sheet1!$D$117</definedName>
    <definedName name="QB_ROW_217040" localSheetId="0" hidden="1">Sheet1!$E$65</definedName>
    <definedName name="QB_ROW_217340" localSheetId="0" hidden="1">Sheet1!$E$68</definedName>
    <definedName name="QB_ROW_218240" localSheetId="0" hidden="1">Sheet1!$E$30</definedName>
    <definedName name="QB_ROW_226250" localSheetId="0" hidden="1">Sheet1!$F$81</definedName>
    <definedName name="QB_ROW_227260" localSheetId="0" hidden="1">Sheet1!$G$62</definedName>
    <definedName name="QB_ROW_237040" localSheetId="0" hidden="1">Sheet1!$E$49</definedName>
    <definedName name="QB_ROW_237340" localSheetId="0" hidden="1">Sheet1!$E$52</definedName>
    <definedName name="QB_ROW_239040" localSheetId="0" hidden="1">Sheet1!$E$103</definedName>
    <definedName name="QB_ROW_239340" localSheetId="0" hidden="1">Sheet1!$E$105</definedName>
    <definedName name="QB_ROW_240040" localSheetId="0" hidden="1">Sheet1!$E$107</definedName>
    <definedName name="QB_ROW_240340" localSheetId="0" hidden="1">Sheet1!$E$113</definedName>
    <definedName name="QB_ROW_247250" localSheetId="0" hidden="1">Sheet1!$F$80</definedName>
    <definedName name="QB_ROW_252040" localSheetId="0" hidden="1">Sheet1!$E$39</definedName>
    <definedName name="QB_ROW_252340" localSheetId="0" hidden="1">Sheet1!$E$41</definedName>
    <definedName name="QB_ROW_254250" localSheetId="0" hidden="1">Sheet1!$F$82</definedName>
    <definedName name="QB_ROW_255250" localSheetId="0" hidden="1">Sheet1!$F$83</definedName>
    <definedName name="QB_ROW_261040" localSheetId="0" hidden="1">Sheet1!$E$100</definedName>
    <definedName name="QB_ROW_261340" localSheetId="0" hidden="1">Sheet1!$E$102</definedName>
    <definedName name="QB_ROW_289250" localSheetId="0" hidden="1">Sheet1!$F$112</definedName>
    <definedName name="QB_ROW_291250" localSheetId="0" hidden="1">Sheet1!$F$12</definedName>
    <definedName name="QB_ROW_323240" localSheetId="0" hidden="1">Sheet1!$E$28</definedName>
    <definedName name="QB_ROW_332250" localSheetId="0" hidden="1">Sheet1!$F$50</definedName>
    <definedName name="QB_ROW_334340" localSheetId="0" hidden="1">Sheet1!$E$96</definedName>
    <definedName name="QB_ROW_342040" localSheetId="0" hidden="1">Sheet1!$E$69</definedName>
    <definedName name="QB_ROW_342340" localSheetId="0" hidden="1">Sheet1!$E$71</definedName>
    <definedName name="QB_ROW_343040" localSheetId="0" hidden="1">Sheet1!$E$72</definedName>
    <definedName name="QB_ROW_343340" localSheetId="0" hidden="1">Sheet1!$E$75</definedName>
    <definedName name="QB_ROW_354250" localSheetId="0" hidden="1">Sheet1!$F$40</definedName>
    <definedName name="QB_ROW_359250" localSheetId="0" hidden="1">Sheet1!$F$88</definedName>
    <definedName name="QB_ROW_360250" localSheetId="0" hidden="1">Sheet1!$F$73</definedName>
    <definedName name="QB_ROW_365250" localSheetId="0" hidden="1">Sheet1!$F$66</definedName>
    <definedName name="QB_ROW_372040" localSheetId="0" hidden="1">Sheet1!$E$11</definedName>
    <definedName name="QB_ROW_372340" localSheetId="0" hidden="1">Sheet1!$E$13</definedName>
    <definedName name="QB_ROW_391250" localSheetId="0" hidden="1">Sheet1!$F$111</definedName>
    <definedName name="QB_ROW_410250" localSheetId="0" hidden="1">Sheet1!$F$33</definedName>
    <definedName name="QB_ROW_41040" localSheetId="0" hidden="1">Sheet1!$E$8</definedName>
    <definedName name="QB_ROW_411240" localSheetId="0" hidden="1">Sheet1!$E$27</definedName>
    <definedName name="QB_ROW_41340" localSheetId="0" hidden="1">Sheet1!$E$10</definedName>
    <definedName name="QB_ROW_42250" localSheetId="0" hidden="1">Sheet1!$F$9</definedName>
    <definedName name="QB_ROW_423260" localSheetId="0" hidden="1">Sheet1!$G$20</definedName>
    <definedName name="QB_ROW_431250" localSheetId="0" hidden="1">Sheet1!$F$89</definedName>
    <definedName name="QB_ROW_432250" localSheetId="0" hidden="1">Sheet1!$F$90</definedName>
    <definedName name="QB_ROW_435260" localSheetId="0" hidden="1">Sheet1!$G$45</definedName>
    <definedName name="QB_ROW_436250" localSheetId="0" hidden="1">Sheet1!$F$67</definedName>
    <definedName name="QB_ROW_446250" localSheetId="0" hidden="1">Sheet1!$F$70</definedName>
    <definedName name="QB_ROW_449350" localSheetId="0" hidden="1">Sheet1!$F$74</definedName>
    <definedName name="QB_ROW_455250" localSheetId="0" hidden="1">Sheet1!$F$101</definedName>
    <definedName name="QB_ROW_46040" localSheetId="0" hidden="1">Sheet1!$E$53</definedName>
    <definedName name="QB_ROW_46340" localSheetId="0" hidden="1">Sheet1!$E$55</definedName>
    <definedName name="QB_ROW_467040" localSheetId="0" hidden="1">Sheet1!$E$114</definedName>
    <definedName name="QB_ROW_467340" localSheetId="0" hidden="1">Sheet1!$E$116</definedName>
    <definedName name="QB_ROW_468250" localSheetId="0" hidden="1">Sheet1!$F$115</definedName>
    <definedName name="QB_ROW_472040" localSheetId="0" hidden="1">Sheet1!$E$4</definedName>
    <definedName name="QB_ROW_472340" localSheetId="0" hidden="1">Sheet1!$E$6</definedName>
    <definedName name="QB_ROW_47240" localSheetId="0" hidden="1">Sheet1!$E$56</definedName>
    <definedName name="QB_ROW_473250" localSheetId="0" hidden="1">Sheet1!$F$5</definedName>
    <definedName name="QB_ROW_50250" localSheetId="0" hidden="1">Sheet1!$F$104</definedName>
    <definedName name="QB_ROW_51250" localSheetId="0" hidden="1">Sheet1!$F$109</definedName>
    <definedName name="QB_ROW_52250" localSheetId="0" hidden="1">Sheet1!$F$110</definedName>
    <definedName name="QB_ROW_61240" localSheetId="0" hidden="1">Sheet1!$E$7</definedName>
    <definedName name="QB_ROW_71250" localSheetId="0" hidden="1">Sheet1!$F$43</definedName>
    <definedName name="QB_ROW_74050" localSheetId="0" hidden="1">Sheet1!$F$44</definedName>
    <definedName name="QB_ROW_74260" localSheetId="0" hidden="1">Sheet1!$G$46</definedName>
    <definedName name="QB_ROW_74350" localSheetId="0" hidden="1">Sheet1!$F$47</definedName>
    <definedName name="QB_ROW_78240" localSheetId="0" hidden="1">Sheet1!$E$29</definedName>
    <definedName name="QB_ROW_86321" localSheetId="0" hidden="1">Sheet1!$C$15</definedName>
    <definedName name="QB_ROW_91240" localSheetId="0" hidden="1">Sheet1!$E$24</definedName>
    <definedName name="QB_ROW_94040" localSheetId="0" hidden="1">Sheet1!$E$57</definedName>
    <definedName name="QB_ROW_94340" localSheetId="0" hidden="1">Sheet1!$E$59</definedName>
    <definedName name="QB_ROW_95250" localSheetId="0" hidden="1">Sheet1!$F$58</definedName>
    <definedName name="QB_ROW_97040" localSheetId="0" hidden="1">Sheet1!$E$60</definedName>
    <definedName name="QB_ROW_97340" localSheetId="0" hidden="1">Sheet1!$E$64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18" i="1"/>
  <c r="H117" i="1"/>
  <c r="H116" i="1"/>
  <c r="H113" i="1"/>
  <c r="H105" i="1"/>
  <c r="H102" i="1"/>
  <c r="H99" i="1"/>
  <c r="H95" i="1"/>
  <c r="H91" i="1"/>
  <c r="H85" i="1"/>
  <c r="H78" i="1"/>
  <c r="H75" i="1"/>
  <c r="H71" i="1"/>
  <c r="H68" i="1"/>
  <c r="H64" i="1"/>
  <c r="H63" i="1"/>
  <c r="H59" i="1"/>
  <c r="H55" i="1"/>
  <c r="H52" i="1"/>
  <c r="H48" i="1"/>
  <c r="H47" i="1"/>
  <c r="H41" i="1"/>
  <c r="H38" i="1"/>
  <c r="H34" i="1"/>
  <c r="H23" i="1"/>
  <c r="H22" i="1"/>
  <c r="H15" i="1"/>
  <c r="H14" i="1"/>
  <c r="H13" i="1"/>
  <c r="H10" i="1"/>
  <c r="H6" i="1"/>
</calcChain>
</file>

<file path=xl/sharedStrings.xml><?xml version="1.0" encoding="utf-8"?>
<sst xmlns="http://schemas.openxmlformats.org/spreadsheetml/2006/main" count="119" uniqueCount="119">
  <si>
    <t>Dec 16</t>
  </si>
  <si>
    <t>Ordinary Income/Expense</t>
  </si>
  <si>
    <t>Income</t>
  </si>
  <si>
    <t>4300.0 · PROJECT INCOME</t>
  </si>
  <si>
    <t>4301.0 · Trinity Modeling Travis</t>
  </si>
  <si>
    <t>Total 4300.0 · PROJECT 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</si>
  <si>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</si>
  <si>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</si>
  <si>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</si>
  <si>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</si>
  <si>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</si>
  <si>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</si>
  <si>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</si>
  <si>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</si>
  <si>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</si>
  <si>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</si>
  <si>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</si>
  <si>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</si>
  <si>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</si>
  <si>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</si>
  <si>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</si>
  <si>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</si>
  <si>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</si>
  <si>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</si>
  <si>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</si>
  <si>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</si>
  <si>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</si>
  <si>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</si>
  <si>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</si>
  <si>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</si>
  <si>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</si>
  <si>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</si>
  <si>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</si>
  <si>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</si>
  <si>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</si>
  <si>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</si>
  <si>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</si>
  <si>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</si>
  <si>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</si>
  <si>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</si>
  <si>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</si>
  <si>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</si>
  <si>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</si>
  <si>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</si>
  <si>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</si>
  <si>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</si>
  <si>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</si>
  <si>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</si>
  <si>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</si>
  <si>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</si>
  <si>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</si>
  <si>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</si>
  <si>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</si>
  <si>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</si>
  <si>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</si>
  <si>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</si>
  <si>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</si>
  <si>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</si>
  <si>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</si>
  <si>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</si>
  <si>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</si>
  <si>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</si>
  <si>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</si>
  <si>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</si>
  <si>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6081.0 · REGULATORY COMPLIANCE</t>
  </si>
  <si>
    <t>6081.2 · Well Sampling and Services</t>
  </si>
  <si>
    <t>6081.4 · Conferences and Seminars</t>
  </si>
  <si>
    <t>Total 6081.0 · REGULATORY COMPLIANCE</t>
  </si>
  <si>
    <t>6084.92 · GENERAL MANAGEMENT</t>
  </si>
  <si>
    <t>6088.6 · Conferences and Seminars</t>
  </si>
  <si>
    <t>Total 6084.92 · GENERAL MANAGEMENT</t>
  </si>
  <si>
    <t>6089.0 · AQUIFER SCIENCE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</si>
  <si>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</si>
  <si>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</si>
  <si>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</si>
  <si>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</si>
  <si>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</si>
  <si>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</si>
  <si>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</si>
  <si>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</si>
  <si>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</si>
  <si>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</si>
  <si>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</si>
  <si>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</si>
  <si>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</si>
  <si>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</si>
  <si>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</si>
  <si>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</si>
  <si>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6168.3 · DSWW TPDES</t>
  </si>
  <si>
    <t>6168.4 · SH 45 SW</t>
  </si>
  <si>
    <t>Total 6160.0 · LEGAL SERVICES</t>
  </si>
  <si>
    <t>6170.0 · PROFESSIONAL SERVICES</t>
  </si>
  <si>
    <t>6173.0 · Financial Annual Audit</t>
  </si>
  <si>
    <t>6178.0 · Elections</t>
  </si>
  <si>
    <t>Total 6170.0 · PROFESSIONAL SERVICES</t>
  </si>
  <si>
    <t>6179.0 · LEGISLATION</t>
  </si>
  <si>
    <t>6180.0 · PROF DEVELOPMENT &amp; SUPPORT</t>
  </si>
  <si>
    <t>6183.0 · Registration Fees</t>
  </si>
  <si>
    <t>Total 6180.0 · PROF DEVELOPMENT &amp; SUPPORT</t>
  </si>
  <si>
    <t>6184.0 · DISCRETIONARY FUNDS</t>
  </si>
  <si>
    <t>6184.5 · Senior RHG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</si>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</sst>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4" sqref="G4"/>
    </sheetView>
  </sheetViews>
  <sheetFormatPr defaultRowHeight="15" x14ac:dyDescent="0.25"/>
  <cols>
    <col min="1" max="6" width="3" style="12" customWidth="1"/>
    <col min="7" max="7" width="50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/>
    </row>
    <row r="5" spans="1:8" ht="15.75" thickBot="1" x14ac:dyDescent="0.3">
      <c r="A5" s="1"/>
      <c r="B5" s="1"/>
      <c r="C5" s="1"/>
      <c r="D5" s="1"/>
      <c r="E5" s="1"/>
      <c r="F5" s="1" t="s">
        <v>4</v>
      </c>
      <c r="G5" s="1"/>
      <c r="H5" s="3">
        <v>100000</v>
      </c>
    </row>
    <row r="6" spans="1:8" x14ac:dyDescent="0.25">
      <c r="A6" s="1"/>
      <c r="B6" s="1"/>
      <c r="C6" s="1"/>
      <c r="D6" s="1"/>
      <c r="E6" s="1" t="s">
        <v>5</v>
      </c>
      <c r="F6" s="1"/>
      <c r="G6" s="1"/>
      <c r="H6" s="2">
        <f>ROUND(SUM(H4:H5),5)</f>
        <v>100000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v>492.8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25726.21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25726.21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4">
        <v>1125</v>
      </c>
    </row>
    <row r="13" spans="1:8" ht="15.75" thickBot="1" x14ac:dyDescent="0.3">
      <c r="A13" s="1"/>
      <c r="B13" s="1"/>
      <c r="C13" s="1"/>
      <c r="D13" s="1"/>
      <c r="E13" s="1" t="s">
        <v>12</v>
      </c>
      <c r="F13" s="1"/>
      <c r="G13" s="1"/>
      <c r="H13" s="5">
        <f>ROUND(SUM(H11:H12),5)</f>
        <v>1125</v>
      </c>
    </row>
    <row r="14" spans="1:8" ht="15.75" thickBot="1" x14ac:dyDescent="0.3">
      <c r="A14" s="1"/>
      <c r="B14" s="1"/>
      <c r="C14" s="1"/>
      <c r="D14" s="1" t="s">
        <v>13</v>
      </c>
      <c r="E14" s="1"/>
      <c r="F14" s="1"/>
      <c r="G14" s="1"/>
      <c r="H14" s="6">
        <f>ROUND(H3+SUM(H6:H7)+H10+H13,5)</f>
        <v>127344.01</v>
      </c>
    </row>
    <row r="15" spans="1:8" x14ac:dyDescent="0.25">
      <c r="A15" s="1"/>
      <c r="B15" s="1"/>
      <c r="C15" s="1" t="s">
        <v>14</v>
      </c>
      <c r="D15" s="1"/>
      <c r="E15" s="1"/>
      <c r="F15" s="1"/>
      <c r="G15" s="1"/>
      <c r="H15" s="2">
        <f>H14</f>
        <v>127344.01</v>
      </c>
    </row>
    <row r="16" spans="1:8" x14ac:dyDescent="0.25">
      <c r="A16" s="1"/>
      <c r="B16" s="1"/>
      <c r="C16" s="1"/>
      <c r="D16" s="1" t="s">
        <v>15</v>
      </c>
      <c r="E16" s="1"/>
      <c r="F16" s="1"/>
      <c r="G16" s="1"/>
      <c r="H16" s="2"/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/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>
        <v>390.4</v>
      </c>
    </row>
    <row r="19" spans="1:8" x14ac:dyDescent="0.25">
      <c r="A19" s="1"/>
      <c r="B19" s="1"/>
      <c r="C19" s="1"/>
      <c r="D19" s="1"/>
      <c r="E19" s="1"/>
      <c r="F19" s="1" t="s">
        <v>18</v>
      </c>
      <c r="G19" s="1"/>
      <c r="H19" s="2"/>
    </row>
    <row r="20" spans="1:8" x14ac:dyDescent="0.25">
      <c r="A20" s="1"/>
      <c r="B20" s="1"/>
      <c r="C20" s="1"/>
      <c r="D20" s="1"/>
      <c r="E20" s="1"/>
      <c r="F20" s="1"/>
      <c r="G20" s="1" t="s">
        <v>19</v>
      </c>
      <c r="H20" s="2">
        <v>1650</v>
      </c>
    </row>
    <row r="21" spans="1:8" ht="15.75" thickBot="1" x14ac:dyDescent="0.3">
      <c r="A21" s="1"/>
      <c r="B21" s="1"/>
      <c r="C21" s="1"/>
      <c r="D21" s="1"/>
      <c r="E21" s="1"/>
      <c r="F21" s="1"/>
      <c r="G21" s="1" t="s">
        <v>20</v>
      </c>
      <c r="H21" s="4">
        <v>906.23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6">
        <f>ROUND(SUM(H19:H21),5)</f>
        <v>2556.23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ROUND(SUM(H17:H18)+H22,5)</f>
        <v>2946.63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315.94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302.62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605.29999999999995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340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403.07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32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1000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416.13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/>
    </row>
    <row r="33" spans="1:8" ht="15.75" thickBot="1" x14ac:dyDescent="0.3">
      <c r="A33" s="1"/>
      <c r="B33" s="1"/>
      <c r="C33" s="1"/>
      <c r="D33" s="1"/>
      <c r="E33" s="1"/>
      <c r="F33" s="1" t="s">
        <v>32</v>
      </c>
      <c r="G33" s="1"/>
      <c r="H33" s="3">
        <v>250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f>ROUND(SUM(H32:H33),5)</f>
        <v>250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54.11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35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ROUND(SUM(H36:H37),5)</f>
        <v>35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/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3">
        <v>151.28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ROUND(SUM(H39:H40),5)</f>
        <v>151.28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/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>
        <v>230.43</v>
      </c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/>
    </row>
    <row r="45" spans="1:8" x14ac:dyDescent="0.25">
      <c r="A45" s="1"/>
      <c r="B45" s="1"/>
      <c r="C45" s="1"/>
      <c r="D45" s="1"/>
      <c r="E45" s="1"/>
      <c r="F45" s="1"/>
      <c r="G45" s="1" t="s">
        <v>44</v>
      </c>
      <c r="H45" s="2">
        <v>39.950000000000003</v>
      </c>
    </row>
    <row r="46" spans="1:8" ht="15.75" thickBot="1" x14ac:dyDescent="0.3">
      <c r="A46" s="1"/>
      <c r="B46" s="1"/>
      <c r="C46" s="1"/>
      <c r="D46" s="1"/>
      <c r="E46" s="1"/>
      <c r="F46" s="1"/>
      <c r="G46" s="1" t="s">
        <v>45</v>
      </c>
      <c r="H46" s="4">
        <v>210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6">
        <f>ROUND(SUM(H44:H46),5)</f>
        <v>249.95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ROUND(SUM(H42:H43)+H47,5)</f>
        <v>480.38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49</v>
      </c>
      <c r="G50" s="1"/>
      <c r="H50" s="2">
        <v>470.58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94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ROUND(SUM(H49:H51),5)</f>
        <v>564.58000000000004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 t="s">
        <v>53</v>
      </c>
      <c r="G54" s="1"/>
      <c r="H54" s="3">
        <v>-25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>
        <f>ROUND(SUM(H53:H54),5)</f>
        <v>-25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v>1100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900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ROUND(SUM(H57:H58),5)</f>
        <v>900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/>
      <c r="G62" s="1" t="s">
        <v>61</v>
      </c>
      <c r="H62" s="4">
        <v>1005.4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6">
        <f>ROUND(SUM(H61:H62),5)</f>
        <v>1005.4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ROUND(H60+H63,5)</f>
        <v>1005.4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1123.78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750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ROUND(SUM(H65:H67),5)</f>
        <v>1873.78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50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50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100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3">
        <v>2994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ROUND(SUM(H72:H74),5)</f>
        <v>3094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409.16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ROUND(SUM(H76:H77),5)</f>
        <v>409.16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6345.6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736.69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1220.74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931.03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119.28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ROUND(SUM(H79:H84),5)</f>
        <v>9353.34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3468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2247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1533</v>
      </c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210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ROUND(SUM(H86:H90),5)</f>
        <v>7458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625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201.62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ROUND(SUM(H92:H94),5)</f>
        <v>826.62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>
        <v>6000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/>
    </row>
    <row r="98" spans="1:8" ht="15.75" thickBot="1" x14ac:dyDescent="0.3">
      <c r="A98" s="1"/>
      <c r="B98" s="1"/>
      <c r="C98" s="1"/>
      <c r="D98" s="1"/>
      <c r="E98" s="1"/>
      <c r="F98" s="1" t="s">
        <v>97</v>
      </c>
      <c r="G98" s="1"/>
      <c r="H98" s="3">
        <v>780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f>ROUND(SUM(H97:H98),5)</f>
        <v>780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ht="15.75" thickBot="1" x14ac:dyDescent="0.3">
      <c r="A101" s="1"/>
      <c r="B101" s="1"/>
      <c r="C101" s="1"/>
      <c r="D101" s="1"/>
      <c r="E101" s="1"/>
      <c r="F101" s="1" t="s">
        <v>100</v>
      </c>
      <c r="G101" s="1"/>
      <c r="H101" s="3">
        <v>799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f>ROUND(SUM(H100:H101),5)</f>
        <v>799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/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3">
        <v>81270.61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>
        <f>ROUND(SUM(H103:H104),5)</f>
        <v>81270.61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>
        <v>69.3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/>
    </row>
    <row r="108" spans="1:8" x14ac:dyDescent="0.25">
      <c r="A108" s="1"/>
      <c r="B108" s="1"/>
      <c r="C108" s="1"/>
      <c r="D108" s="1"/>
      <c r="E108" s="1"/>
      <c r="F108" s="1" t="s">
        <v>107</v>
      </c>
      <c r="G108" s="1"/>
      <c r="H108" s="2">
        <v>235.36</v>
      </c>
    </row>
    <row r="109" spans="1:8" x14ac:dyDescent="0.25">
      <c r="A109" s="1"/>
      <c r="B109" s="1"/>
      <c r="C109" s="1"/>
      <c r="D109" s="1"/>
      <c r="E109" s="1"/>
      <c r="F109" s="1" t="s">
        <v>108</v>
      </c>
      <c r="G109" s="1"/>
      <c r="H109" s="2">
        <v>6115.13</v>
      </c>
    </row>
    <row r="110" spans="1:8" x14ac:dyDescent="0.25">
      <c r="A110" s="1"/>
      <c r="B110" s="1"/>
      <c r="C110" s="1"/>
      <c r="D110" s="1"/>
      <c r="E110" s="1"/>
      <c r="F110" s="1" t="s">
        <v>109</v>
      </c>
      <c r="G110" s="1"/>
      <c r="H110" s="2">
        <v>5802.9</v>
      </c>
    </row>
    <row r="111" spans="1:8" x14ac:dyDescent="0.25">
      <c r="A111" s="1"/>
      <c r="B111" s="1"/>
      <c r="C111" s="1"/>
      <c r="D111" s="1"/>
      <c r="E111" s="1"/>
      <c r="F111" s="1" t="s">
        <v>110</v>
      </c>
      <c r="G111" s="1"/>
      <c r="H111" s="2">
        <v>12.89</v>
      </c>
    </row>
    <row r="112" spans="1:8" ht="15.75" thickBot="1" x14ac:dyDescent="0.3">
      <c r="A112" s="1"/>
      <c r="B112" s="1"/>
      <c r="C112" s="1"/>
      <c r="D112" s="1"/>
      <c r="E112" s="1"/>
      <c r="F112" s="1" t="s">
        <v>111</v>
      </c>
      <c r="G112" s="1"/>
      <c r="H112" s="3">
        <v>-25263.18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>
        <f>ROUND(SUM(H107:H112),5)</f>
        <v>-13096.9</v>
      </c>
    </row>
    <row r="114" spans="1:8" x14ac:dyDescent="0.25">
      <c r="A114" s="1"/>
      <c r="B114" s="1"/>
      <c r="C114" s="1"/>
      <c r="D114" s="1"/>
      <c r="E114" s="1" t="s">
        <v>113</v>
      </c>
      <c r="F114" s="1"/>
      <c r="G114" s="1"/>
      <c r="H114" s="2"/>
    </row>
    <row r="115" spans="1:8" ht="15.75" thickBot="1" x14ac:dyDescent="0.3">
      <c r="A115" s="1"/>
      <c r="B115" s="1"/>
      <c r="C115" s="1"/>
      <c r="D115" s="1"/>
      <c r="E115" s="1"/>
      <c r="F115" s="1" t="s">
        <v>114</v>
      </c>
      <c r="G115" s="1"/>
      <c r="H115" s="4">
        <v>3149.82</v>
      </c>
    </row>
    <row r="116" spans="1:8" ht="15.75" thickBot="1" x14ac:dyDescent="0.3">
      <c r="A116" s="1"/>
      <c r="B116" s="1"/>
      <c r="C116" s="1"/>
      <c r="D116" s="1"/>
      <c r="E116" s="1" t="s">
        <v>115</v>
      </c>
      <c r="F116" s="1"/>
      <c r="G116" s="1"/>
      <c r="H116" s="5">
        <f>ROUND(SUM(H114:H115),5)</f>
        <v>3149.82</v>
      </c>
    </row>
    <row r="117" spans="1:8" ht="15.75" thickBot="1" x14ac:dyDescent="0.3">
      <c r="A117" s="1"/>
      <c r="B117" s="1"/>
      <c r="C117" s="1"/>
      <c r="D117" s="1" t="s">
        <v>116</v>
      </c>
      <c r="E117" s="1"/>
      <c r="F117" s="1"/>
      <c r="G117" s="1"/>
      <c r="H117" s="5">
        <f>ROUND(H16+SUM(H23:H31)+SUM(H34:H35)+H38+H41+H48+H52+SUM(H55:H56)+H59+H64+H68+H71+H75+H78+H85+H91+SUM(H95:H96)+H99+H102+SUM(H105:H106)+H113+H116,5)</f>
        <v>112914.17</v>
      </c>
    </row>
    <row r="118" spans="1:8" ht="15.75" thickBot="1" x14ac:dyDescent="0.3">
      <c r="A118" s="1"/>
      <c r="B118" s="1" t="s">
        <v>117</v>
      </c>
      <c r="C118" s="1"/>
      <c r="D118" s="1"/>
      <c r="E118" s="1"/>
      <c r="F118" s="1"/>
      <c r="G118" s="1"/>
      <c r="H118" s="5">
        <f>ROUND(H2+H15-H117,5)</f>
        <v>14429.84</v>
      </c>
    </row>
    <row r="119" spans="1:8" s="8" customFormat="1" ht="12" thickBot="1" x14ac:dyDescent="0.25">
      <c r="A119" s="1" t="s">
        <v>118</v>
      </c>
      <c r="B119" s="1"/>
      <c r="C119" s="1"/>
      <c r="D119" s="1"/>
      <c r="E119" s="1"/>
      <c r="F119" s="1"/>
      <c r="G119" s="1"/>
      <c r="H119" s="7">
        <f>H118</f>
        <v>14429.84</v>
      </c>
    </row>
    <row r="12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December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2017-07-23T02:47:22Z</cp:lastPrinted>
  <dcterms:created xsi:type="dcterms:W3CDTF">2017-07-23T02:46:59Z</dcterms:created>
  <dcterms:modified xsi:type="dcterms:W3CDTF">2017-07-23T02:47:46Z</dcterms:modified>
</cp:coreProperties>
</file>