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0710" windowHeight="10350"/>
  </bookViews>
  <sheets>
    <sheet name="Sheet1" sheetId="1" r:id="rId1"/>
  </sheets>
  <definedNames>
    <definedName name="_xlnm.Print_Area" localSheetId="0">Sheet1!$A$5:$I$69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Sheet1!$I$55,Sheet1!$I$56,Sheet1!$I$57,Sheet1!$I$58,Sheet1!$I$59,Sheet1!$I$60,Sheet1!$I$61,Sheet1!$I$62,Sheet1!$I$63,Sheet1!$I$64,Sheet1!$I$65,Sheet1!$G$66,Sheet1!$I$66,Sheet1!$G$67,Sheet1!$I$67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20181231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7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</calcChain>
</file>

<file path=xl/sharedStrings.xml><?xml version="1.0" encoding="utf-8"?>
<sst xmlns="http://schemas.openxmlformats.org/spreadsheetml/2006/main" count="223" uniqueCount="147">
  <si>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</si>
  <si>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</si>
  <si>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</si>
  <si>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</si>
  <si>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</si>
  <si>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</si>
  <si>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</si>
  <si>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</si>
  <si>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</si>
  <si>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</si>
  <si>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</si>
  <si>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General Journal</t>
  </si>
  <si>
    <t>24670</t>
  </si>
  <si>
    <t>24673</t>
  </si>
  <si>
    <t>24671</t>
  </si>
  <si>
    <t>24672</t>
  </si>
  <si>
    <t>24674</t>
  </si>
  <si>
    <t>1252018</t>
  </si>
  <si>
    <t>12518EFT</t>
  </si>
  <si>
    <t>1262018EFT</t>
  </si>
  <si>
    <t>EFT</t>
  </si>
  <si>
    <t>24675</t>
  </si>
  <si>
    <t>24677</t>
  </si>
  <si>
    <t>24676</t>
  </si>
  <si>
    <t>24679</t>
  </si>
  <si>
    <t>24678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</si>
  <si>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</si>
  <si>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</si>
  <si>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</si>
  <si>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</si>
  <si>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</si>
  <si>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</si>
  <si>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</si>
  <si>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</si>
  <si>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24698</t>
  </si>
  <si>
    <t>24699</t>
  </si>
  <si>
    <t>24688</t>
  </si>
  <si>
    <t>24689</t>
  </si>
  <si>
    <t>24690</t>
  </si>
  <si>
    <t>24700</t>
  </si>
  <si>
    <t>24691</t>
  </si>
  <si>
    <t>24692</t>
  </si>
  <si>
    <t>24693</t>
  </si>
  <si>
    <t>121818</t>
  </si>
  <si>
    <t>24705</t>
  </si>
  <si>
    <t>24706</t>
  </si>
  <si>
    <t>24704</t>
  </si>
  <si>
    <t>24703</t>
  </si>
  <si>
    <t>24702</t>
  </si>
  <si>
    <t>24701</t>
  </si>
  <si>
    <t>24707</t>
  </si>
  <si>
    <t>24708</t>
  </si>
  <si>
    <t>24696</t>
  </si>
  <si>
    <t>24697</t>
  </si>
  <si>
    <t>24694</t>
  </si>
  <si>
    <t>24709</t>
  </si>
  <si>
    <t>24710</t>
  </si>
  <si>
    <t>Dec 04</t>
  </si>
  <si>
    <t>Tyler Shean</t>
  </si>
  <si>
    <t>Jan-Pro of Austin</t>
  </si>
  <si>
    <t>Dana Wilson</t>
  </si>
  <si>
    <t>Waste Management of Texas, Inc.</t>
  </si>
  <si>
    <t>Holland Groundwater Management</t>
  </si>
  <si>
    <t>Reliance Trust Company</t>
  </si>
  <si>
    <t>United States Treasury</t>
  </si>
  <si>
    <t>Integritek</t>
  </si>
  <si>
    <t>Unum Life Insurance Co.</t>
  </si>
  <si>
    <t>Notary Public Underwriters Agency</t>
  </si>
  <si>
    <t>Tammy Raymond</t>
  </si>
  <si>
    <t>Ameritas Life Insurance Corp.</t>
  </si>
  <si>
    <t>Texas Social Security Program</t>
  </si>
  <si>
    <t>Brian Hunt</t>
  </si>
  <si>
    <t>Dahill</t>
  </si>
  <si>
    <t>CPI One Point</t>
  </si>
  <si>
    <t>Home Depot</t>
  </si>
  <si>
    <t>LCRA-ELS</t>
  </si>
  <si>
    <t>BB&amp;T</t>
  </si>
  <si>
    <t>Travis County Alarm Permit</t>
  </si>
  <si>
    <t>Westbay Instruments</t>
  </si>
  <si>
    <t>Montemayor Britton Bender PC</t>
  </si>
  <si>
    <t>Bickerstaff</t>
  </si>
  <si>
    <t>SledgeLaw Group</t>
  </si>
  <si>
    <t>MetLife</t>
  </si>
  <si>
    <t>CIT Technology Fin Serv, Inc</t>
  </si>
  <si>
    <t>Time Warner Cable</t>
  </si>
  <si>
    <t>STANSBERRY, BLAYNE E</t>
  </si>
  <si>
    <t>Point Security, LLC</t>
  </si>
  <si>
    <t>State Office of Administrative Hearings</t>
  </si>
  <si>
    <t>Ready Refresh by Nestle</t>
  </si>
  <si>
    <t>Premiere Global Services</t>
  </si>
  <si>
    <t>City of Austin</t>
  </si>
  <si>
    <t>AFLAC</t>
  </si>
  <si>
    <t>United Healthcare</t>
  </si>
  <si>
    <t>Fidelity Security Life Insurance Company</t>
  </si>
  <si>
    <t>Reinmund-Martinez, Alicia M.</t>
  </si>
  <si>
    <t>Equipment Housing Fabrication</t>
  </si>
  <si>
    <t>December Office Cleaning</t>
  </si>
  <si>
    <t>Expense Reimbursememt-Hard Drive and Surge Protectors</t>
  </si>
  <si>
    <t>Trash and Recycling Services</t>
  </si>
  <si>
    <t>Contract Management Services for Oct and Nov 2018</t>
  </si>
  <si>
    <t>Sale of Vacation Retirement</t>
  </si>
  <si>
    <t>74-2488641 Vacation</t>
  </si>
  <si>
    <t>Bi-weekly Retirement and Loan Pmt</t>
  </si>
  <si>
    <t>74-2488641</t>
  </si>
  <si>
    <t>IT, Phone, Anti-virus, Office 365</t>
  </si>
  <si>
    <t>December Life Insurance Premium</t>
  </si>
  <si>
    <t>VOID:</t>
  </si>
  <si>
    <t>Notary Commission Renewal for DCW</t>
  </si>
  <si>
    <t>Petty Cash Fund Replenishment`</t>
  </si>
  <si>
    <t>Funds Transfer Payroll</t>
  </si>
  <si>
    <t>January Vision Insurance Premium</t>
  </si>
  <si>
    <t>Texas Social Security Program Admin Fee</t>
  </si>
  <si>
    <t>Expense and Mileage Reimbursement</t>
  </si>
  <si>
    <t>Copies</t>
  </si>
  <si>
    <t>Copy Paper</t>
  </si>
  <si>
    <t>Monitor Well Supplies</t>
  </si>
  <si>
    <t>Lab services</t>
  </si>
  <si>
    <t>Various Charges</t>
  </si>
  <si>
    <t>Funds Transfer</t>
  </si>
  <si>
    <t>Alarm Permit Annual Renewal Fee</t>
  </si>
  <si>
    <t>Aquifer Sciemce Parts for Winch</t>
  </si>
  <si>
    <t>Progress Billing for FY2018 Audit</t>
  </si>
  <si>
    <t>Legal - General, Needmore, EP</t>
  </si>
  <si>
    <t>Legislation, and Needmore SOAH Litigation</t>
  </si>
  <si>
    <t>January Dental Insurance Premium</t>
  </si>
  <si>
    <t>Copier Lease</t>
  </si>
  <si>
    <t>Internet</t>
  </si>
  <si>
    <t>74-2488641 Directors</t>
  </si>
  <si>
    <t>Christmas party director reimbursement-Whole Foods</t>
  </si>
  <si>
    <t>Quarterly Alarm Service 1/1/19 - 3/31/19</t>
  </si>
  <si>
    <t>November 2018 Fees</t>
  </si>
  <si>
    <t>Water Delivery</t>
  </si>
  <si>
    <t>Conference Calls</t>
  </si>
  <si>
    <t>Water Service</t>
  </si>
  <si>
    <t>Employee expense reimbursement</t>
  </si>
  <si>
    <t>November - Monthly Legislative Fee</t>
  </si>
  <si>
    <t>Employee-paid Supplemental Insurance</t>
  </si>
  <si>
    <t>Health Insurance Premium - January</t>
  </si>
  <si>
    <t>January Gap Insurance Premium</t>
  </si>
  <si>
    <t>Employee Expense and Mileage Reimbursement</t>
  </si>
  <si>
    <t>Annual Audit - Final Invoice</t>
  </si>
  <si>
    <t>to be reimbursed by BBT</t>
  </si>
  <si>
    <t>Service Charge</t>
  </si>
  <si>
    <t>Interest</t>
  </si>
  <si>
    <t>BARTON SPRINGS/EDWARDS AQUIFER CONSERVATION DISTRICT</t>
  </si>
  <si>
    <t>FY 2019 OPERATING ACCOUNT - CHECK REGISTER</t>
  </si>
  <si>
    <t>December 1 -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</si>
</sst>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I3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1.28515625" style="14" customWidth="1"/>
    <col min="4" max="4" width="9.5703125" style="14" bestFit="1" customWidth="1"/>
    <col min="5" max="5" width="29.7109375" style="14" bestFit="1" customWidth="1"/>
    <col min="6" max="6" width="37.42578125" style="14" customWidth="1"/>
    <col min="7" max="7" width="9.28515625" style="14" bestFit="1" customWidth="1"/>
    <col min="8" max="8" width="0.7109375" style="14" customWidth="1"/>
    <col min="9" max="9" width="8.7109375" style="14" bestFit="1" customWidth="1"/>
  </cols>
  <sheetData>
    <row r="1" spans="1:9" s="15" customFormat="1" ht="23.25" customHeight="1" x14ac:dyDescent="0.35">
      <c r="A1" s="20" t="s">
        <v>144</v>
      </c>
      <c r="B1" s="21"/>
      <c r="C1" s="21"/>
      <c r="D1" s="21"/>
      <c r="E1" s="21"/>
      <c r="F1" s="21"/>
      <c r="G1" s="21"/>
      <c r="H1" s="21"/>
      <c r="I1" s="21"/>
    </row>
    <row r="2" spans="1:9" s="15" customFormat="1" ht="24.75" customHeight="1" x14ac:dyDescent="0.3">
      <c r="A2" s="18" t="s">
        <v>145</v>
      </c>
      <c r="B2" s="19"/>
      <c r="C2" s="19"/>
      <c r="D2" s="19"/>
      <c r="E2" s="19"/>
      <c r="F2" s="19"/>
      <c r="G2" s="19"/>
      <c r="H2" s="19"/>
      <c r="I2" s="19"/>
    </row>
    <row r="3" spans="1:9" s="15" customFormat="1" ht="21.75" customHeight="1" x14ac:dyDescent="0.25">
      <c r="A3" s="16" t="s">
        <v>146</v>
      </c>
      <c r="B3" s="17"/>
      <c r="C3" s="17"/>
      <c r="D3" s="17"/>
      <c r="E3" s="17"/>
      <c r="F3" s="17"/>
      <c r="G3" s="17"/>
      <c r="H3" s="17"/>
      <c r="I3" s="17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106946</v>
      </c>
    </row>
    <row r="7" spans="1:9" x14ac:dyDescent="0.25">
      <c r="A7" s="4" t="s">
        <v>7</v>
      </c>
      <c r="B7" s="5">
        <v>43438</v>
      </c>
      <c r="C7" s="4"/>
      <c r="D7" s="4" t="s">
        <v>12</v>
      </c>
      <c r="E7" s="4" t="s">
        <v>58</v>
      </c>
      <c r="F7" s="4" t="s">
        <v>95</v>
      </c>
      <c r="G7" s="6">
        <v>-499.96</v>
      </c>
      <c r="H7" s="4"/>
      <c r="I7" s="6">
        <f>ROUND(I6+G7,5)</f>
        <v>106446.04</v>
      </c>
    </row>
    <row r="8" spans="1:9" x14ac:dyDescent="0.25">
      <c r="A8" s="4" t="s">
        <v>7</v>
      </c>
      <c r="B8" s="5">
        <v>43438</v>
      </c>
      <c r="C8" s="4"/>
      <c r="D8" s="4" t="s">
        <v>13</v>
      </c>
      <c r="E8" s="4" t="s">
        <v>59</v>
      </c>
      <c r="F8" s="4" t="s">
        <v>96</v>
      </c>
      <c r="G8" s="6">
        <v>-210</v>
      </c>
      <c r="H8" s="4"/>
      <c r="I8" s="6">
        <f>ROUND(I7+G8,5)</f>
        <v>106236.04</v>
      </c>
    </row>
    <row r="9" spans="1:9" x14ac:dyDescent="0.25">
      <c r="A9" s="4" t="s">
        <v>7</v>
      </c>
      <c r="B9" s="5">
        <v>43438</v>
      </c>
      <c r="C9" s="4"/>
      <c r="D9" s="4" t="s">
        <v>14</v>
      </c>
      <c r="E9" s="4" t="s">
        <v>60</v>
      </c>
      <c r="F9" s="4" t="s">
        <v>97</v>
      </c>
      <c r="G9" s="6">
        <v>-122.29</v>
      </c>
      <c r="H9" s="4"/>
      <c r="I9" s="6">
        <f>ROUND(I8+G9,5)</f>
        <v>106113.75</v>
      </c>
    </row>
    <row r="10" spans="1:9" x14ac:dyDescent="0.25">
      <c r="A10" s="4" t="s">
        <v>7</v>
      </c>
      <c r="B10" s="5">
        <v>43438</v>
      </c>
      <c r="C10" s="4"/>
      <c r="D10" s="4" t="s">
        <v>15</v>
      </c>
      <c r="E10" s="4" t="s">
        <v>61</v>
      </c>
      <c r="F10" s="4" t="s">
        <v>98</v>
      </c>
      <c r="G10" s="6">
        <v>-539.07000000000005</v>
      </c>
      <c r="H10" s="4"/>
      <c r="I10" s="6">
        <f>ROUND(I9+G10,5)</f>
        <v>105574.68</v>
      </c>
    </row>
    <row r="11" spans="1:9" x14ac:dyDescent="0.25">
      <c r="A11" s="4" t="s">
        <v>7</v>
      </c>
      <c r="B11" s="5">
        <v>43438</v>
      </c>
      <c r="C11" s="4"/>
      <c r="D11" s="4" t="s">
        <v>16</v>
      </c>
      <c r="E11" s="4" t="s">
        <v>62</v>
      </c>
      <c r="F11" s="4" t="s">
        <v>99</v>
      </c>
      <c r="G11" s="6">
        <v>-1850</v>
      </c>
      <c r="H11" s="4"/>
      <c r="I11" s="6">
        <f>ROUND(I10+G11,5)</f>
        <v>103724.68</v>
      </c>
    </row>
    <row r="12" spans="1:9" x14ac:dyDescent="0.25">
      <c r="A12" s="4" t="s">
        <v>8</v>
      </c>
      <c r="B12" s="5">
        <v>43439</v>
      </c>
      <c r="C12" s="4"/>
      <c r="D12" s="4" t="s">
        <v>17</v>
      </c>
      <c r="E12" s="4" t="s">
        <v>63</v>
      </c>
      <c r="F12" s="4" t="s">
        <v>100</v>
      </c>
      <c r="G12" s="6">
        <v>-2435.2600000000002</v>
      </c>
      <c r="H12" s="4"/>
      <c r="I12" s="6">
        <f>ROUND(I11+G12,5)</f>
        <v>101289.42</v>
      </c>
    </row>
    <row r="13" spans="1:9" x14ac:dyDescent="0.25">
      <c r="A13" s="4" t="s">
        <v>8</v>
      </c>
      <c r="B13" s="5">
        <v>43439</v>
      </c>
      <c r="C13" s="4"/>
      <c r="D13" s="4" t="s">
        <v>18</v>
      </c>
      <c r="E13" s="4" t="s">
        <v>64</v>
      </c>
      <c r="F13" s="4" t="s">
        <v>101</v>
      </c>
      <c r="G13" s="6">
        <v>-4453.96</v>
      </c>
      <c r="H13" s="4"/>
      <c r="I13" s="6">
        <f>ROUND(I12+G13,5)</f>
        <v>96835.46</v>
      </c>
    </row>
    <row r="14" spans="1:9" x14ac:dyDescent="0.25">
      <c r="A14" s="4" t="s">
        <v>8</v>
      </c>
      <c r="B14" s="5">
        <v>43440</v>
      </c>
      <c r="C14" s="4"/>
      <c r="D14" s="4" t="s">
        <v>19</v>
      </c>
      <c r="E14" s="4" t="s">
        <v>63</v>
      </c>
      <c r="F14" s="4" t="s">
        <v>102</v>
      </c>
      <c r="G14" s="6">
        <v>-4816.6000000000004</v>
      </c>
      <c r="H14" s="4"/>
      <c r="I14" s="6">
        <f>ROUND(I13+G14,5)</f>
        <v>92018.86</v>
      </c>
    </row>
    <row r="15" spans="1:9" x14ac:dyDescent="0.25">
      <c r="A15" s="4" t="s">
        <v>8</v>
      </c>
      <c r="B15" s="5">
        <v>43440</v>
      </c>
      <c r="C15" s="4"/>
      <c r="D15" s="4" t="s">
        <v>20</v>
      </c>
      <c r="E15" s="4" t="s">
        <v>64</v>
      </c>
      <c r="F15" s="4" t="s">
        <v>103</v>
      </c>
      <c r="G15" s="6">
        <v>-8591.5300000000007</v>
      </c>
      <c r="H15" s="4"/>
      <c r="I15" s="6">
        <f>ROUND(I14+G15,5)</f>
        <v>83427.33</v>
      </c>
    </row>
    <row r="16" spans="1:9" x14ac:dyDescent="0.25">
      <c r="A16" s="4" t="s">
        <v>7</v>
      </c>
      <c r="B16" s="5">
        <v>43440</v>
      </c>
      <c r="C16" s="4"/>
      <c r="D16" s="4" t="s">
        <v>21</v>
      </c>
      <c r="E16" s="4" t="s">
        <v>65</v>
      </c>
      <c r="F16" s="4" t="s">
        <v>104</v>
      </c>
      <c r="G16" s="6">
        <v>-1771.74</v>
      </c>
      <c r="H16" s="4"/>
      <c r="I16" s="6">
        <f>ROUND(I15+G16,5)</f>
        <v>81655.59</v>
      </c>
    </row>
    <row r="17" spans="1:9" x14ac:dyDescent="0.25">
      <c r="A17" s="4" t="s">
        <v>7</v>
      </c>
      <c r="B17" s="5">
        <v>43440</v>
      </c>
      <c r="C17" s="4"/>
      <c r="D17" s="4" t="s">
        <v>22</v>
      </c>
      <c r="E17" s="4" t="s">
        <v>66</v>
      </c>
      <c r="F17" s="4" t="s">
        <v>105</v>
      </c>
      <c r="G17" s="6">
        <v>-1057.55</v>
      </c>
      <c r="H17" s="4"/>
      <c r="I17" s="6">
        <f>ROUND(I16+G17,5)</f>
        <v>80598.039999999994</v>
      </c>
    </row>
    <row r="18" spans="1:9" x14ac:dyDescent="0.25">
      <c r="A18" s="4" t="s">
        <v>7</v>
      </c>
      <c r="B18" s="5">
        <v>43440</v>
      </c>
      <c r="C18" s="4"/>
      <c r="D18" s="4" t="s">
        <v>23</v>
      </c>
      <c r="E18" s="4" t="s">
        <v>65</v>
      </c>
      <c r="F18" s="4" t="s">
        <v>106</v>
      </c>
      <c r="G18" s="6">
        <v>0</v>
      </c>
      <c r="H18" s="4"/>
      <c r="I18" s="6">
        <f>ROUND(I17+G18,5)</f>
        <v>80598.039999999994</v>
      </c>
    </row>
    <row r="19" spans="1:9" x14ac:dyDescent="0.25">
      <c r="A19" s="4" t="s">
        <v>9</v>
      </c>
      <c r="B19" s="5">
        <v>43441</v>
      </c>
      <c r="C19" s="4"/>
      <c r="D19" s="4"/>
      <c r="E19" s="4"/>
      <c r="F19" s="4" t="s">
        <v>9</v>
      </c>
      <c r="G19" s="6">
        <v>100000</v>
      </c>
      <c r="H19" s="4"/>
      <c r="I19" s="6">
        <f>ROUND(I18+G19,5)</f>
        <v>180598.04</v>
      </c>
    </row>
    <row r="20" spans="1:9" x14ac:dyDescent="0.25">
      <c r="A20" s="4" t="s">
        <v>9</v>
      </c>
      <c r="B20" s="5">
        <v>43441</v>
      </c>
      <c r="C20" s="4"/>
      <c r="D20" s="4"/>
      <c r="E20" s="4"/>
      <c r="F20" s="4" t="s">
        <v>9</v>
      </c>
      <c r="G20" s="6">
        <v>50029.37</v>
      </c>
      <c r="H20" s="4"/>
      <c r="I20" s="6">
        <f>ROUND(I19+G20,5)</f>
        <v>230627.41</v>
      </c>
    </row>
    <row r="21" spans="1:9" x14ac:dyDescent="0.25">
      <c r="A21" s="4" t="s">
        <v>7</v>
      </c>
      <c r="B21" s="5">
        <v>43444</v>
      </c>
      <c r="C21" s="4"/>
      <c r="D21" s="4" t="s">
        <v>24</v>
      </c>
      <c r="E21" s="4" t="s">
        <v>67</v>
      </c>
      <c r="F21" s="4" t="s">
        <v>107</v>
      </c>
      <c r="G21" s="6">
        <v>-102.75</v>
      </c>
      <c r="H21" s="4"/>
      <c r="I21" s="6">
        <f>ROUND(I20+G21,5)</f>
        <v>230524.66</v>
      </c>
    </row>
    <row r="22" spans="1:9" x14ac:dyDescent="0.25">
      <c r="A22" s="4" t="s">
        <v>7</v>
      </c>
      <c r="B22" s="5">
        <v>43445</v>
      </c>
      <c r="C22" s="4"/>
      <c r="D22" s="4" t="s">
        <v>25</v>
      </c>
      <c r="E22" s="4" t="s">
        <v>68</v>
      </c>
      <c r="F22" s="4" t="s">
        <v>108</v>
      </c>
      <c r="G22" s="6">
        <v>-184.83</v>
      </c>
      <c r="H22" s="4"/>
      <c r="I22" s="6">
        <f>ROUND(I21+G22,5)</f>
        <v>230339.83</v>
      </c>
    </row>
    <row r="23" spans="1:9" x14ac:dyDescent="0.25">
      <c r="A23" s="4" t="s">
        <v>10</v>
      </c>
      <c r="B23" s="5">
        <v>43445</v>
      </c>
      <c r="C23" s="4"/>
      <c r="D23" s="4"/>
      <c r="E23" s="4"/>
      <c r="F23" s="4" t="s">
        <v>109</v>
      </c>
      <c r="G23" s="6">
        <v>-26000</v>
      </c>
      <c r="H23" s="4"/>
      <c r="I23" s="6">
        <f>ROUND(I22+G23,5)</f>
        <v>204339.83</v>
      </c>
    </row>
    <row r="24" spans="1:9" x14ac:dyDescent="0.25">
      <c r="A24" s="4" t="s">
        <v>7</v>
      </c>
      <c r="B24" s="5">
        <v>43445</v>
      </c>
      <c r="C24" s="4"/>
      <c r="D24" s="4" t="s">
        <v>26</v>
      </c>
      <c r="E24" s="4" t="s">
        <v>69</v>
      </c>
      <c r="F24" s="4" t="s">
        <v>110</v>
      </c>
      <c r="G24" s="6">
        <v>-128.76</v>
      </c>
      <c r="H24" s="4"/>
      <c r="I24" s="6">
        <f>ROUND(I23+G24,5)</f>
        <v>204211.07</v>
      </c>
    </row>
    <row r="25" spans="1:9" x14ac:dyDescent="0.25">
      <c r="A25" s="4" t="s">
        <v>7</v>
      </c>
      <c r="B25" s="5">
        <v>43445</v>
      </c>
      <c r="C25" s="4"/>
      <c r="D25" s="4" t="s">
        <v>27</v>
      </c>
      <c r="E25" s="4" t="s">
        <v>70</v>
      </c>
      <c r="F25" s="4" t="s">
        <v>111</v>
      </c>
      <c r="G25" s="6">
        <v>-35</v>
      </c>
      <c r="H25" s="4"/>
      <c r="I25" s="6">
        <f>ROUND(I24+G25,5)</f>
        <v>204176.07</v>
      </c>
    </row>
    <row r="26" spans="1:9" x14ac:dyDescent="0.25">
      <c r="A26" s="4" t="s">
        <v>7</v>
      </c>
      <c r="B26" s="5">
        <v>43445</v>
      </c>
      <c r="C26" s="4"/>
      <c r="D26" s="4" t="s">
        <v>28</v>
      </c>
      <c r="E26" s="4" t="s">
        <v>71</v>
      </c>
      <c r="F26" s="4" t="s">
        <v>112</v>
      </c>
      <c r="G26" s="6">
        <v>-230.19</v>
      </c>
      <c r="H26" s="4"/>
      <c r="I26" s="6">
        <f>ROUND(I25+G26,5)</f>
        <v>203945.88</v>
      </c>
    </row>
    <row r="27" spans="1:9" x14ac:dyDescent="0.25">
      <c r="A27" s="4" t="s">
        <v>7</v>
      </c>
      <c r="B27" s="5">
        <v>43445</v>
      </c>
      <c r="C27" s="4"/>
      <c r="D27" s="4" t="s">
        <v>29</v>
      </c>
      <c r="E27" s="4" t="s">
        <v>72</v>
      </c>
      <c r="F27" s="4" t="s">
        <v>113</v>
      </c>
      <c r="G27" s="6">
        <v>-180.92</v>
      </c>
      <c r="H27" s="4"/>
      <c r="I27" s="6">
        <f>ROUND(I26+G27,5)</f>
        <v>203764.96</v>
      </c>
    </row>
    <row r="28" spans="1:9" x14ac:dyDescent="0.25">
      <c r="A28" s="4" t="s">
        <v>7</v>
      </c>
      <c r="B28" s="5">
        <v>43445</v>
      </c>
      <c r="C28" s="4"/>
      <c r="D28" s="4" t="s">
        <v>30</v>
      </c>
      <c r="E28" s="4" t="s">
        <v>73</v>
      </c>
      <c r="F28" s="4" t="s">
        <v>114</v>
      </c>
      <c r="G28" s="6">
        <v>-158.66999999999999</v>
      </c>
      <c r="H28" s="4"/>
      <c r="I28" s="6">
        <f>ROUND(I27+G28,5)</f>
        <v>203606.29</v>
      </c>
    </row>
    <row r="29" spans="1:9" x14ac:dyDescent="0.25">
      <c r="A29" s="4" t="s">
        <v>7</v>
      </c>
      <c r="B29" s="5">
        <v>43445</v>
      </c>
      <c r="C29" s="4"/>
      <c r="D29" s="4" t="s">
        <v>31</v>
      </c>
      <c r="E29" s="4" t="s">
        <v>74</v>
      </c>
      <c r="F29" s="4" t="s">
        <v>115</v>
      </c>
      <c r="G29" s="6">
        <v>-84</v>
      </c>
      <c r="H29" s="4"/>
      <c r="I29" s="6">
        <f>ROUND(I28+G29,5)</f>
        <v>203522.29</v>
      </c>
    </row>
    <row r="30" spans="1:9" x14ac:dyDescent="0.25">
      <c r="A30" s="4" t="s">
        <v>7</v>
      </c>
      <c r="B30" s="5">
        <v>43445</v>
      </c>
      <c r="C30" s="4"/>
      <c r="D30" s="4" t="s">
        <v>32</v>
      </c>
      <c r="E30" s="4" t="s">
        <v>75</v>
      </c>
      <c r="F30" s="4" t="s">
        <v>116</v>
      </c>
      <c r="G30" s="6">
        <v>-800</v>
      </c>
      <c r="H30" s="4"/>
      <c r="I30" s="6">
        <f>ROUND(I29+G30,5)</f>
        <v>202722.29</v>
      </c>
    </row>
    <row r="31" spans="1:9" x14ac:dyDescent="0.25">
      <c r="A31" s="4" t="s">
        <v>7</v>
      </c>
      <c r="B31" s="5">
        <v>43445</v>
      </c>
      <c r="C31" s="4"/>
      <c r="D31" s="4" t="s">
        <v>33</v>
      </c>
      <c r="E31" s="4" t="s">
        <v>76</v>
      </c>
      <c r="F31" s="4" t="s">
        <v>117</v>
      </c>
      <c r="G31" s="6">
        <v>-1145.1600000000001</v>
      </c>
      <c r="H31" s="4"/>
      <c r="I31" s="6">
        <f>ROUND(I30+G31,5)</f>
        <v>201577.13</v>
      </c>
    </row>
    <row r="32" spans="1:9" x14ac:dyDescent="0.25">
      <c r="A32" s="4" t="s">
        <v>10</v>
      </c>
      <c r="B32" s="5">
        <v>43445</v>
      </c>
      <c r="C32" s="4"/>
      <c r="D32" s="4"/>
      <c r="E32" s="4"/>
      <c r="F32" s="4" t="s">
        <v>118</v>
      </c>
      <c r="G32" s="6">
        <v>-129000</v>
      </c>
      <c r="H32" s="4"/>
      <c r="I32" s="6">
        <f>ROUND(I31+G32,5)</f>
        <v>72577.13</v>
      </c>
    </row>
    <row r="33" spans="1:9" x14ac:dyDescent="0.25">
      <c r="A33" s="4" t="s">
        <v>7</v>
      </c>
      <c r="B33" s="5">
        <v>43445</v>
      </c>
      <c r="C33" s="4"/>
      <c r="D33" s="4" t="s">
        <v>34</v>
      </c>
      <c r="E33" s="4" t="s">
        <v>77</v>
      </c>
      <c r="F33" s="4" t="s">
        <v>119</v>
      </c>
      <c r="G33" s="6">
        <v>-50</v>
      </c>
      <c r="H33" s="4"/>
      <c r="I33" s="6">
        <f>ROUND(I32+G33,5)</f>
        <v>72527.13</v>
      </c>
    </row>
    <row r="34" spans="1:9" x14ac:dyDescent="0.25">
      <c r="A34" s="4" t="s">
        <v>9</v>
      </c>
      <c r="B34" s="5">
        <v>43445</v>
      </c>
      <c r="C34" s="4"/>
      <c r="D34" s="4"/>
      <c r="E34" s="4"/>
      <c r="F34" s="4" t="s">
        <v>9</v>
      </c>
      <c r="G34" s="6">
        <v>12790.01</v>
      </c>
      <c r="H34" s="4"/>
      <c r="I34" s="6">
        <f>ROUND(I33+G34,5)</f>
        <v>85317.14</v>
      </c>
    </row>
    <row r="35" spans="1:9" x14ac:dyDescent="0.25">
      <c r="A35" s="4" t="s">
        <v>7</v>
      </c>
      <c r="B35" s="5">
        <v>43445</v>
      </c>
      <c r="C35" s="4"/>
      <c r="D35" s="4" t="s">
        <v>35</v>
      </c>
      <c r="E35" s="4" t="s">
        <v>78</v>
      </c>
      <c r="F35" s="4" t="s">
        <v>120</v>
      </c>
      <c r="G35" s="6">
        <v>-342.46</v>
      </c>
      <c r="H35" s="4"/>
      <c r="I35" s="6">
        <f>ROUND(I34+G35,5)</f>
        <v>84974.68</v>
      </c>
    </row>
    <row r="36" spans="1:9" x14ac:dyDescent="0.25">
      <c r="A36" s="4" t="s">
        <v>9</v>
      </c>
      <c r="B36" s="5">
        <v>43445</v>
      </c>
      <c r="C36" s="4"/>
      <c r="D36" s="4"/>
      <c r="E36" s="4"/>
      <c r="F36" s="4" t="s">
        <v>9</v>
      </c>
      <c r="G36" s="6">
        <v>217625.25</v>
      </c>
      <c r="H36" s="4"/>
      <c r="I36" s="6">
        <f>ROUND(I35+G36,5)</f>
        <v>302599.93</v>
      </c>
    </row>
    <row r="37" spans="1:9" x14ac:dyDescent="0.25">
      <c r="A37" s="4" t="s">
        <v>10</v>
      </c>
      <c r="B37" s="5">
        <v>43447</v>
      </c>
      <c r="C37" s="4"/>
      <c r="D37" s="4"/>
      <c r="E37" s="4"/>
      <c r="F37" s="4" t="s">
        <v>109</v>
      </c>
      <c r="G37" s="6">
        <v>-26000</v>
      </c>
      <c r="H37" s="4"/>
      <c r="I37" s="6">
        <f>ROUND(I36+G37,5)</f>
        <v>276599.93</v>
      </c>
    </row>
    <row r="38" spans="1:9" x14ac:dyDescent="0.25">
      <c r="A38" s="4" t="s">
        <v>10</v>
      </c>
      <c r="B38" s="5">
        <v>43447</v>
      </c>
      <c r="C38" s="4"/>
      <c r="D38" s="4"/>
      <c r="E38" s="4"/>
      <c r="F38" s="4" t="s">
        <v>118</v>
      </c>
      <c r="G38" s="6">
        <v>-170000</v>
      </c>
      <c r="H38" s="4"/>
      <c r="I38" s="6">
        <f>ROUND(I37+G38,5)</f>
        <v>106599.93</v>
      </c>
    </row>
    <row r="39" spans="1:9" x14ac:dyDescent="0.25">
      <c r="A39" s="4" t="s">
        <v>7</v>
      </c>
      <c r="B39" s="5">
        <v>43448</v>
      </c>
      <c r="C39" s="4"/>
      <c r="D39" s="4" t="s">
        <v>36</v>
      </c>
      <c r="E39" s="4" t="s">
        <v>79</v>
      </c>
      <c r="F39" s="4" t="s">
        <v>121</v>
      </c>
      <c r="G39" s="6">
        <v>-7750</v>
      </c>
      <c r="H39" s="4"/>
      <c r="I39" s="6">
        <f>ROUND(I38+G39,5)</f>
        <v>98849.93</v>
      </c>
    </row>
    <row r="40" spans="1:9" x14ac:dyDescent="0.25">
      <c r="A40" s="4" t="s">
        <v>7</v>
      </c>
      <c r="B40" s="5">
        <v>43448</v>
      </c>
      <c r="C40" s="4"/>
      <c r="D40" s="4" t="s">
        <v>37</v>
      </c>
      <c r="E40" s="4" t="s">
        <v>80</v>
      </c>
      <c r="F40" s="4" t="s">
        <v>122</v>
      </c>
      <c r="G40" s="6">
        <v>-8898.41</v>
      </c>
      <c r="H40" s="4"/>
      <c r="I40" s="6">
        <f>ROUND(I39+G40,5)</f>
        <v>89951.52</v>
      </c>
    </row>
    <row r="41" spans="1:9" x14ac:dyDescent="0.25">
      <c r="A41" s="4" t="s">
        <v>7</v>
      </c>
      <c r="B41" s="5">
        <v>43448</v>
      </c>
      <c r="C41" s="4"/>
      <c r="D41" s="4" t="s">
        <v>38</v>
      </c>
      <c r="E41" s="4" t="s">
        <v>81</v>
      </c>
      <c r="F41" s="4" t="s">
        <v>123</v>
      </c>
      <c r="G41" s="6">
        <v>-8960</v>
      </c>
      <c r="H41" s="4"/>
      <c r="I41" s="6">
        <f>ROUND(I40+G41,5)</f>
        <v>80991.520000000004</v>
      </c>
    </row>
    <row r="42" spans="1:9" x14ac:dyDescent="0.25">
      <c r="A42" s="4" t="s">
        <v>7</v>
      </c>
      <c r="B42" s="5">
        <v>43448</v>
      </c>
      <c r="C42" s="4"/>
      <c r="D42" s="4" t="s">
        <v>39</v>
      </c>
      <c r="E42" s="4" t="s">
        <v>81</v>
      </c>
      <c r="F42" s="4" t="s">
        <v>123</v>
      </c>
      <c r="G42" s="6">
        <v>-11060</v>
      </c>
      <c r="H42" s="4"/>
      <c r="I42" s="6">
        <f>ROUND(I41+G42,5)</f>
        <v>69931.520000000004</v>
      </c>
    </row>
    <row r="43" spans="1:9" x14ac:dyDescent="0.25">
      <c r="A43" s="4" t="s">
        <v>7</v>
      </c>
      <c r="B43" s="5">
        <v>43451</v>
      </c>
      <c r="C43" s="4"/>
      <c r="D43" s="4" t="s">
        <v>40</v>
      </c>
      <c r="E43" s="4" t="s">
        <v>82</v>
      </c>
      <c r="F43" s="4" t="s">
        <v>124</v>
      </c>
      <c r="G43" s="6">
        <v>-1484.29</v>
      </c>
      <c r="H43" s="4"/>
      <c r="I43" s="6">
        <f>ROUND(I42+G43,5)</f>
        <v>68447.23</v>
      </c>
    </row>
    <row r="44" spans="1:9" x14ac:dyDescent="0.25">
      <c r="A44" s="4" t="s">
        <v>7</v>
      </c>
      <c r="B44" s="5">
        <v>43451</v>
      </c>
      <c r="C44" s="4"/>
      <c r="D44" s="4" t="s">
        <v>41</v>
      </c>
      <c r="E44" s="4" t="s">
        <v>83</v>
      </c>
      <c r="F44" s="4" t="s">
        <v>125</v>
      </c>
      <c r="G44" s="6">
        <v>-680.5</v>
      </c>
      <c r="H44" s="4"/>
      <c r="I44" s="6">
        <f>ROUND(I43+G44,5)</f>
        <v>67766.73</v>
      </c>
    </row>
    <row r="45" spans="1:9" x14ac:dyDescent="0.25">
      <c r="A45" s="4" t="s">
        <v>7</v>
      </c>
      <c r="B45" s="5">
        <v>43451</v>
      </c>
      <c r="C45" s="4"/>
      <c r="D45" s="4" t="s">
        <v>42</v>
      </c>
      <c r="E45" s="4" t="s">
        <v>84</v>
      </c>
      <c r="F45" s="4" t="s">
        <v>126</v>
      </c>
      <c r="G45" s="6">
        <v>-356.85</v>
      </c>
      <c r="H45" s="4"/>
      <c r="I45" s="6">
        <f>ROUND(I44+G45,5)</f>
        <v>67409.88</v>
      </c>
    </row>
    <row r="46" spans="1:9" x14ac:dyDescent="0.25">
      <c r="A46" s="4" t="s">
        <v>8</v>
      </c>
      <c r="B46" s="5">
        <v>43452</v>
      </c>
      <c r="C46" s="4"/>
      <c r="D46" s="4" t="s">
        <v>43</v>
      </c>
      <c r="E46" s="4" t="s">
        <v>64</v>
      </c>
      <c r="F46" s="4" t="s">
        <v>127</v>
      </c>
      <c r="G46" s="6">
        <v>-394.6</v>
      </c>
      <c r="H46" s="4"/>
      <c r="I46" s="6">
        <f>ROUND(I45+G46,5)</f>
        <v>67015.28</v>
      </c>
    </row>
    <row r="47" spans="1:9" x14ac:dyDescent="0.25">
      <c r="A47" s="4" t="s">
        <v>7</v>
      </c>
      <c r="B47" s="5">
        <v>43452</v>
      </c>
      <c r="C47" s="4"/>
      <c r="D47" s="4" t="s">
        <v>44</v>
      </c>
      <c r="E47" s="4" t="s">
        <v>85</v>
      </c>
      <c r="F47" s="4" t="s">
        <v>128</v>
      </c>
      <c r="G47" s="6">
        <v>-805.86</v>
      </c>
      <c r="H47" s="4"/>
      <c r="I47" s="6">
        <f>ROUND(I46+G47,5)</f>
        <v>66209.42</v>
      </c>
    </row>
    <row r="48" spans="1:9" x14ac:dyDescent="0.25">
      <c r="A48" s="4" t="s">
        <v>7</v>
      </c>
      <c r="B48" s="5">
        <v>43452</v>
      </c>
      <c r="C48" s="4"/>
      <c r="D48" s="4" t="s">
        <v>45</v>
      </c>
      <c r="E48" s="4" t="s">
        <v>86</v>
      </c>
      <c r="F48" s="4" t="s">
        <v>129</v>
      </c>
      <c r="G48" s="6">
        <v>-125.85</v>
      </c>
      <c r="H48" s="4"/>
      <c r="I48" s="6">
        <f>ROUND(I47+G48,5)</f>
        <v>66083.570000000007</v>
      </c>
    </row>
    <row r="49" spans="1:9" x14ac:dyDescent="0.25">
      <c r="A49" s="4" t="s">
        <v>7</v>
      </c>
      <c r="B49" s="5">
        <v>43452</v>
      </c>
      <c r="C49" s="4"/>
      <c r="D49" s="4" t="s">
        <v>46</v>
      </c>
      <c r="E49" s="4" t="s">
        <v>87</v>
      </c>
      <c r="F49" s="4" t="s">
        <v>130</v>
      </c>
      <c r="G49" s="6">
        <v>-1160</v>
      </c>
      <c r="H49" s="4"/>
      <c r="I49" s="6">
        <f>ROUND(I48+G49,5)</f>
        <v>64923.57</v>
      </c>
    </row>
    <row r="50" spans="1:9" x14ac:dyDescent="0.25">
      <c r="A50" s="4" t="s">
        <v>7</v>
      </c>
      <c r="B50" s="5">
        <v>43452</v>
      </c>
      <c r="C50" s="4"/>
      <c r="D50" s="4" t="s">
        <v>47</v>
      </c>
      <c r="E50" s="4" t="s">
        <v>88</v>
      </c>
      <c r="F50" s="4" t="s">
        <v>131</v>
      </c>
      <c r="G50" s="6">
        <v>-96.88</v>
      </c>
      <c r="H50" s="4"/>
      <c r="I50" s="6">
        <f>ROUND(I49+G50,5)</f>
        <v>64826.69</v>
      </c>
    </row>
    <row r="51" spans="1:9" x14ac:dyDescent="0.25">
      <c r="A51" s="4" t="s">
        <v>7</v>
      </c>
      <c r="B51" s="5">
        <v>43452</v>
      </c>
      <c r="C51" s="4"/>
      <c r="D51" s="4" t="s">
        <v>48</v>
      </c>
      <c r="E51" s="4" t="s">
        <v>89</v>
      </c>
      <c r="F51" s="4" t="s">
        <v>132</v>
      </c>
      <c r="G51" s="6">
        <v>-29.98</v>
      </c>
      <c r="H51" s="4"/>
      <c r="I51" s="6">
        <f>ROUND(I50+G51,5)</f>
        <v>64796.71</v>
      </c>
    </row>
    <row r="52" spans="1:9" x14ac:dyDescent="0.25">
      <c r="A52" s="4" t="s">
        <v>7</v>
      </c>
      <c r="B52" s="5">
        <v>43452</v>
      </c>
      <c r="C52" s="4"/>
      <c r="D52" s="4" t="s">
        <v>49</v>
      </c>
      <c r="E52" s="4" t="s">
        <v>90</v>
      </c>
      <c r="F52" s="4" t="s">
        <v>133</v>
      </c>
      <c r="G52" s="6">
        <v>-22.03</v>
      </c>
      <c r="H52" s="4"/>
      <c r="I52" s="6">
        <f>ROUND(I51+G52,5)</f>
        <v>64774.68</v>
      </c>
    </row>
    <row r="53" spans="1:9" x14ac:dyDescent="0.25">
      <c r="A53" s="4" t="s">
        <v>7</v>
      </c>
      <c r="B53" s="5">
        <v>43452</v>
      </c>
      <c r="C53" s="4"/>
      <c r="D53" s="4" t="s">
        <v>50</v>
      </c>
      <c r="E53" s="4" t="s">
        <v>68</v>
      </c>
      <c r="F53" s="4" t="s">
        <v>134</v>
      </c>
      <c r="G53" s="6">
        <v>-293.88</v>
      </c>
      <c r="H53" s="4"/>
      <c r="I53" s="6">
        <f>ROUND(I52+G53,5)</f>
        <v>64480.800000000003</v>
      </c>
    </row>
    <row r="54" spans="1:9" x14ac:dyDescent="0.25">
      <c r="A54" s="4" t="s">
        <v>7</v>
      </c>
      <c r="B54" s="5">
        <v>43452</v>
      </c>
      <c r="C54" s="4"/>
      <c r="D54" s="4" t="s">
        <v>51</v>
      </c>
      <c r="E54" s="4" t="s">
        <v>81</v>
      </c>
      <c r="F54" s="4" t="s">
        <v>135</v>
      </c>
      <c r="G54" s="6">
        <v>-4000</v>
      </c>
      <c r="H54" s="4"/>
      <c r="I54" s="6">
        <f>ROUND(I53+G54,5)</f>
        <v>60480.800000000003</v>
      </c>
    </row>
    <row r="55" spans="1:9" x14ac:dyDescent="0.25">
      <c r="A55" s="4" t="s">
        <v>8</v>
      </c>
      <c r="B55" s="5">
        <v>43454</v>
      </c>
      <c r="C55" s="4"/>
      <c r="D55" s="4" t="s">
        <v>52</v>
      </c>
      <c r="E55" s="4" t="s">
        <v>91</v>
      </c>
      <c r="F55" s="4" t="s">
        <v>136</v>
      </c>
      <c r="G55" s="6">
        <v>-186.08</v>
      </c>
      <c r="H55" s="4"/>
      <c r="I55" s="6">
        <f>ROUND(I54+G55,5)</f>
        <v>60294.720000000001</v>
      </c>
    </row>
    <row r="56" spans="1:9" x14ac:dyDescent="0.25">
      <c r="A56" s="4" t="s">
        <v>8</v>
      </c>
      <c r="B56" s="5">
        <v>43454</v>
      </c>
      <c r="C56" s="4"/>
      <c r="D56" s="4" t="s">
        <v>53</v>
      </c>
      <c r="E56" s="4" t="s">
        <v>92</v>
      </c>
      <c r="F56" s="4" t="s">
        <v>137</v>
      </c>
      <c r="G56" s="6">
        <v>-12483.84</v>
      </c>
      <c r="H56" s="4"/>
      <c r="I56" s="6">
        <f>ROUND(I55+G56,5)</f>
        <v>47810.879999999997</v>
      </c>
    </row>
    <row r="57" spans="1:9" x14ac:dyDescent="0.25">
      <c r="A57" s="4" t="s">
        <v>7</v>
      </c>
      <c r="B57" s="5">
        <v>43454</v>
      </c>
      <c r="C57" s="4"/>
      <c r="D57" s="4" t="s">
        <v>54</v>
      </c>
      <c r="E57" s="4" t="s">
        <v>93</v>
      </c>
      <c r="F57" s="4" t="s">
        <v>138</v>
      </c>
      <c r="G57" s="6">
        <v>-928.02</v>
      </c>
      <c r="H57" s="4"/>
      <c r="I57" s="6">
        <f>ROUND(I56+G57,5)</f>
        <v>46882.86</v>
      </c>
    </row>
    <row r="58" spans="1:9" x14ac:dyDescent="0.25">
      <c r="A58" s="4" t="s">
        <v>8</v>
      </c>
      <c r="B58" s="5">
        <v>43454</v>
      </c>
      <c r="C58" s="4"/>
      <c r="D58" s="4" t="s">
        <v>20</v>
      </c>
      <c r="E58" s="4" t="s">
        <v>63</v>
      </c>
      <c r="F58" s="4" t="s">
        <v>102</v>
      </c>
      <c r="G58" s="6">
        <v>-4847.24</v>
      </c>
      <c r="H58" s="4"/>
      <c r="I58" s="6">
        <f>ROUND(I57+G58,5)</f>
        <v>42035.62</v>
      </c>
    </row>
    <row r="59" spans="1:9" x14ac:dyDescent="0.25">
      <c r="A59" s="4" t="s">
        <v>8</v>
      </c>
      <c r="B59" s="5">
        <v>43454</v>
      </c>
      <c r="C59" s="4"/>
      <c r="D59" s="4" t="s">
        <v>20</v>
      </c>
      <c r="E59" s="4" t="s">
        <v>64</v>
      </c>
      <c r="F59" s="4" t="s">
        <v>103</v>
      </c>
      <c r="G59" s="6">
        <v>-8632.51</v>
      </c>
      <c r="H59" s="4"/>
      <c r="I59" s="6">
        <f>ROUND(I58+G59,5)</f>
        <v>33403.11</v>
      </c>
    </row>
    <row r="60" spans="1:9" x14ac:dyDescent="0.25">
      <c r="A60" s="4" t="s">
        <v>7</v>
      </c>
      <c r="B60" s="5">
        <v>43454</v>
      </c>
      <c r="C60" s="4"/>
      <c r="D60" s="4" t="s">
        <v>55</v>
      </c>
      <c r="E60" s="4" t="s">
        <v>94</v>
      </c>
      <c r="F60" s="4" t="s">
        <v>139</v>
      </c>
      <c r="G60" s="6">
        <v>-492.69</v>
      </c>
      <c r="H60" s="4"/>
      <c r="I60" s="6">
        <f>ROUND(I59+G60,5)</f>
        <v>32910.42</v>
      </c>
    </row>
    <row r="61" spans="1:9" x14ac:dyDescent="0.25">
      <c r="A61" s="4" t="s">
        <v>7</v>
      </c>
      <c r="B61" s="5">
        <v>43455</v>
      </c>
      <c r="C61" s="4"/>
      <c r="D61" s="4" t="s">
        <v>56</v>
      </c>
      <c r="E61" s="4" t="s">
        <v>79</v>
      </c>
      <c r="F61" s="4" t="s">
        <v>140</v>
      </c>
      <c r="G61" s="6">
        <v>-375</v>
      </c>
      <c r="H61" s="4"/>
      <c r="I61" s="6">
        <f>ROUND(I60+G61,5)</f>
        <v>32535.42</v>
      </c>
    </row>
    <row r="62" spans="1:9" x14ac:dyDescent="0.25">
      <c r="A62" s="4" t="s">
        <v>10</v>
      </c>
      <c r="B62" s="5">
        <v>43465</v>
      </c>
      <c r="C62" s="4"/>
      <c r="D62" s="4"/>
      <c r="E62" s="4"/>
      <c r="F62" s="4" t="s">
        <v>118</v>
      </c>
      <c r="G62" s="6">
        <v>50000</v>
      </c>
      <c r="H62" s="4"/>
      <c r="I62" s="6">
        <f>ROUND(I61+G62,5)</f>
        <v>82535.42</v>
      </c>
    </row>
    <row r="63" spans="1:9" x14ac:dyDescent="0.25">
      <c r="A63" s="4" t="s">
        <v>11</v>
      </c>
      <c r="B63" s="5">
        <v>43465</v>
      </c>
      <c r="C63" s="4"/>
      <c r="D63" s="4" t="s">
        <v>57</v>
      </c>
      <c r="E63" s="4"/>
      <c r="F63" s="4" t="s">
        <v>141</v>
      </c>
      <c r="G63" s="6">
        <v>-24.95</v>
      </c>
      <c r="H63" s="4"/>
      <c r="I63" s="6">
        <f>ROUND(I62+G63,5)</f>
        <v>82510.47</v>
      </c>
    </row>
    <row r="64" spans="1:9" x14ac:dyDescent="0.25">
      <c r="A64" s="4" t="s">
        <v>7</v>
      </c>
      <c r="B64" s="5">
        <v>43465</v>
      </c>
      <c r="C64" s="4"/>
      <c r="D64" s="4"/>
      <c r="E64" s="4"/>
      <c r="F64" s="4" t="s">
        <v>142</v>
      </c>
      <c r="G64" s="6">
        <v>-4</v>
      </c>
      <c r="H64" s="4"/>
      <c r="I64" s="6">
        <f>ROUND(I63+G64,5)</f>
        <v>82506.47</v>
      </c>
    </row>
    <row r="65" spans="1:9" ht="15.75" thickBot="1" x14ac:dyDescent="0.3">
      <c r="A65" s="4" t="s">
        <v>9</v>
      </c>
      <c r="B65" s="5">
        <v>43465</v>
      </c>
      <c r="C65" s="4"/>
      <c r="D65" s="4"/>
      <c r="E65" s="4"/>
      <c r="F65" s="4" t="s">
        <v>143</v>
      </c>
      <c r="G65" s="7">
        <v>0.77</v>
      </c>
      <c r="H65" s="4"/>
      <c r="I65" s="7">
        <f>ROUND(I64+G65,5)</f>
        <v>82507.240000000005</v>
      </c>
    </row>
    <row r="66" spans="1:9" ht="15.75" thickBot="1" x14ac:dyDescent="0.3">
      <c r="A66" s="4"/>
      <c r="B66" s="5"/>
      <c r="C66" s="4"/>
      <c r="D66" s="4"/>
      <c r="E66" s="4"/>
      <c r="F66" s="4"/>
      <c r="G66" s="8">
        <f>ROUND(SUM(G6:G65),5)</f>
        <v>-24438.76</v>
      </c>
      <c r="H66" s="4"/>
      <c r="I66" s="8">
        <f>I65</f>
        <v>82507.240000000005</v>
      </c>
    </row>
    <row r="67" spans="1:9" s="10" customFormat="1" ht="12" thickBot="1" x14ac:dyDescent="0.25">
      <c r="A67" s="1"/>
      <c r="B67" s="3"/>
      <c r="C67" s="1"/>
      <c r="D67" s="1"/>
      <c r="E67" s="1"/>
      <c r="F67" s="1"/>
      <c r="G67" s="9">
        <f>G66</f>
        <v>-24438.76</v>
      </c>
      <c r="H67" s="1"/>
      <c r="I67" s="9">
        <f>I66</f>
        <v>82507.240000000005</v>
      </c>
    </row>
    <row r="68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2019-01-14T17:27:36Z</cp:lastPrinted>
  <dcterms:created xsi:type="dcterms:W3CDTF">2019-01-14T17:23:01Z</dcterms:created>
  <dcterms:modified xsi:type="dcterms:W3CDTF">2019-01-14T17:27:45Z</dcterms:modified>
</cp:coreProperties>
</file>