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7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Sheet1!$4:$4,Sheet1!$6:$6,Sheet1!$7:$7,Sheet1!$10:$10,Sheet1!$16:$16,Sheet1!$17:$17,Sheet1!$19:$19,Sheet1!$20:$20,Sheet1!$21:$21,Sheet1!$22:$22,Sheet1!$23:$23,Sheet1!$24:$24,Sheet1!$25:$25,Sheet1!$27:$27,Sheet1!$29:$29,Sheet1!$30:$30</definedName>
    <definedName name="QB_DATA_1" localSheetId="0" hidden="1">Sheet1!$32:$32,Sheet1!$35:$35,Sheet1!$38:$38,Sheet1!$40:$40,Sheet1!$41:$41,Sheet1!$45:$45,Sheet1!$48:$48,Sheet1!$50:$50,Sheet1!$52:$52,Sheet1!$55:$55,Sheet1!$56:$56,Sheet1!$59:$59,Sheet1!$60:$60,Sheet1!$63:$63,Sheet1!$64:$64,Sheet1!$65:$65</definedName>
    <definedName name="QB_DATA_2" localSheetId="0" hidden="1">Sheet1!$68:$68,Sheet1!$69:$69,Sheet1!$72:$72,Sheet1!$75:$75,Sheet1!$76:$76,Sheet1!$77:$77,Sheet1!$78:$78,Sheet1!$79:$79,Sheet1!$82:$82,Sheet1!$83:$83,Sheet1!$84:$84,Sheet1!$86:$86,Sheet1!$88:$88,Sheet1!$91:$91,Sheet1!$93:$93,Sheet1!$95:$95</definedName>
    <definedName name="QB_DATA_3" localSheetId="0" hidden="1">Sheet1!$96:$96,Sheet1!$97:$97,Sheet1!$98:$98,Sheet1!$99:$99,Sheet1!$102:$102,Sheet1!$105:$105</definedName>
    <definedName name="QB_FORMULA_0" localSheetId="0" hidden="1">Sheet1!$H$8,Sheet1!$H$11,Sheet1!$H$12,Sheet1!$H$13,Sheet1!$H$18,Sheet1!$H$28,Sheet1!$H$33,Sheet1!$H$36,Sheet1!$H$42,Sheet1!$H$43,Sheet1!$H$46,Sheet1!$H$49,Sheet1!$H$53,Sheet1!$H$57,Sheet1!$H$61,Sheet1!$H$66</definedName>
    <definedName name="QB_FORMULA_1" localSheetId="0" hidden="1">Sheet1!$H$70,Sheet1!$H$73,Sheet1!$H$80,Sheet1!$H$85,Sheet1!$H$89,Sheet1!$H$92,Sheet1!$H$100,Sheet1!$H$103,Sheet1!$H$106,Sheet1!$H$107,Sheet1!$H$108,Sheet1!$H$109</definedName>
    <definedName name="QB_ROW_104040" localSheetId="0" hidden="1">Sheet1!$E$71</definedName>
    <definedName name="QB_ROW_104340" localSheetId="0" hidden="1">Sheet1!$E$73</definedName>
    <definedName name="QB_ROW_106250" localSheetId="0" hidden="1">Sheet1!$F$72</definedName>
    <definedName name="QB_ROW_107250" localSheetId="0" hidden="1">Sheet1!$F$95</definedName>
    <definedName name="QB_ROW_109040" localSheetId="0" hidden="1">Sheet1!$E$74</definedName>
    <definedName name="QB_ROW_109340" localSheetId="0" hidden="1">Sheet1!$E$80</definedName>
    <definedName name="QB_ROW_111250" localSheetId="0" hidden="1">Sheet1!$F$79</definedName>
    <definedName name="QB_ROW_112040" localSheetId="0" hidden="1">Sheet1!$E$81</definedName>
    <definedName name="QB_ROW_112340" localSheetId="0" hidden="1">Sheet1!$E$85</definedName>
    <definedName name="QB_ROW_113250" localSheetId="0" hidden="1">Sheet1!$F$82</definedName>
    <definedName name="QB_ROW_121250" localSheetId="0" hidden="1">Sheet1!$F$48</definedName>
    <definedName name="QB_ROW_1240" localSheetId="0" hidden="1">Sheet1!$E$93</definedName>
    <definedName name="QB_ROW_125040" localSheetId="0" hidden="1">Sheet1!$E$87</definedName>
    <definedName name="QB_ROW_125340" localSheetId="0" hidden="1">Sheet1!$E$89</definedName>
    <definedName name="QB_ROW_128250" localSheetId="0" hidden="1">Sheet1!$F$88</definedName>
    <definedName name="QB_ROW_129040" localSheetId="0" hidden="1">Sheet1!$E$26</definedName>
    <definedName name="QB_ROW_129340" localSheetId="0" hidden="1">Sheet1!$E$28</definedName>
    <definedName name="QB_ROW_131340" localSheetId="0" hidden="1">Sheet1!$E$25</definedName>
    <definedName name="QB_ROW_132240" localSheetId="0" hidden="1">Sheet1!$E$20</definedName>
    <definedName name="QB_ROW_137240" localSheetId="0" hidden="1">Sheet1!$E$21</definedName>
    <definedName name="QB_ROW_139250" localSheetId="0" hidden="1">Sheet1!$F$32</definedName>
    <definedName name="QB_ROW_142040" localSheetId="0" hidden="1">Sheet1!$E$15</definedName>
    <definedName name="QB_ROW_142340" localSheetId="0" hidden="1">Sheet1!$E$18</definedName>
    <definedName name="QB_ROW_144250" localSheetId="0" hidden="1">Sheet1!$F$16</definedName>
    <definedName name="QB_ROW_145350" localSheetId="0" hidden="1">Sheet1!$F$17</definedName>
    <definedName name="QB_ROW_146240" localSheetId="0" hidden="1">Sheet1!$E$29</definedName>
    <definedName name="QB_ROW_173040" localSheetId="0" hidden="1">Sheet1!$E$37</definedName>
    <definedName name="QB_ROW_173340" localSheetId="0" hidden="1">Sheet1!$E$43</definedName>
    <definedName name="QB_ROW_18301" localSheetId="0" hidden="1">Sheet1!$A$109</definedName>
    <definedName name="QB_ROW_19011" localSheetId="0" hidden="1">Sheet1!$B$2</definedName>
    <definedName name="QB_ROW_19311" localSheetId="0" hidden="1">Sheet1!$B$108</definedName>
    <definedName name="QB_ROW_20031" localSheetId="0" hidden="1">Sheet1!$D$3</definedName>
    <definedName name="QB_ROW_20331" localSheetId="0" hidden="1">Sheet1!$D$12</definedName>
    <definedName name="QB_ROW_209040" localSheetId="0" hidden="1">Sheet1!$E$31</definedName>
    <definedName name="QB_ROW_209340" localSheetId="0" hidden="1">Sheet1!$E$33</definedName>
    <definedName name="QB_ROW_21031" localSheetId="0" hidden="1">Sheet1!$D$14</definedName>
    <definedName name="QB_ROW_21331" localSheetId="0" hidden="1">Sheet1!$D$107</definedName>
    <definedName name="QB_ROW_216350" localSheetId="0" hidden="1">Sheet1!$F$56</definedName>
    <definedName name="QB_ROW_217040" localSheetId="0" hidden="1">Sheet1!$E$58</definedName>
    <definedName name="QB_ROW_217340" localSheetId="0" hidden="1">Sheet1!$E$61</definedName>
    <definedName name="QB_ROW_218240" localSheetId="0" hidden="1">Sheet1!$E$24</definedName>
    <definedName name="QB_ROW_222040" localSheetId="0" hidden="1">Sheet1!$E$101</definedName>
    <definedName name="QB_ROW_222340" localSheetId="0" hidden="1">Sheet1!$E$103</definedName>
    <definedName name="QB_ROW_226250" localSheetId="0" hidden="1">Sheet1!$F$76</definedName>
    <definedName name="QB_ROW_237040" localSheetId="0" hidden="1">Sheet1!$E$44</definedName>
    <definedName name="QB_ROW_237340" localSheetId="0" hidden="1">Sheet1!$E$46</definedName>
    <definedName name="QB_ROW_239040" localSheetId="0" hidden="1">Sheet1!$E$90</definedName>
    <definedName name="QB_ROW_239340" localSheetId="0" hidden="1">Sheet1!$E$92</definedName>
    <definedName name="QB_ROW_240040" localSheetId="0" hidden="1">Sheet1!$E$94</definedName>
    <definedName name="QB_ROW_240340" localSheetId="0" hidden="1">Sheet1!$E$100</definedName>
    <definedName name="QB_ROW_247250" localSheetId="0" hidden="1">Sheet1!$F$75</definedName>
    <definedName name="QB_ROW_252040" localSheetId="0" hidden="1">Sheet1!$E$34</definedName>
    <definedName name="QB_ROW_252340" localSheetId="0" hidden="1">Sheet1!$E$36</definedName>
    <definedName name="QB_ROW_254250" localSheetId="0" hidden="1">Sheet1!$F$77</definedName>
    <definedName name="QB_ROW_255250" localSheetId="0" hidden="1">Sheet1!$F$78</definedName>
    <definedName name="QB_ROW_279250" localSheetId="0" hidden="1">Sheet1!$F$84</definedName>
    <definedName name="QB_ROW_289250" localSheetId="0" hidden="1">Sheet1!$F$99</definedName>
    <definedName name="QB_ROW_332250" localSheetId="0" hidden="1">Sheet1!$F$45</definedName>
    <definedName name="QB_ROW_334340" localSheetId="0" hidden="1">Sheet1!$E$86</definedName>
    <definedName name="QB_ROW_342040" localSheetId="0" hidden="1">Sheet1!$E$62</definedName>
    <definedName name="QB_ROW_342340" localSheetId="0" hidden="1">Sheet1!$E$66</definedName>
    <definedName name="QB_ROW_343040" localSheetId="0" hidden="1">Sheet1!$E$67</definedName>
    <definedName name="QB_ROW_343340" localSheetId="0" hidden="1">Sheet1!$E$70</definedName>
    <definedName name="QB_ROW_348250" localSheetId="0" hidden="1">Sheet1!$F$68</definedName>
    <definedName name="QB_ROW_354250" localSheetId="0" hidden="1">Sheet1!$F$35</definedName>
    <definedName name="QB_ROW_359250" localSheetId="0" hidden="1">Sheet1!$F$83</definedName>
    <definedName name="QB_ROW_360250" localSheetId="0" hidden="1">Sheet1!$F$69</definedName>
    <definedName name="QB_ROW_365250" localSheetId="0" hidden="1">Sheet1!$F$59</definedName>
    <definedName name="QB_ROW_372040" localSheetId="0" hidden="1">Sheet1!$E$9</definedName>
    <definedName name="QB_ROW_372340" localSheetId="0" hidden="1">Sheet1!$E$11</definedName>
    <definedName name="QB_ROW_389250" localSheetId="0" hidden="1">Sheet1!$F$63</definedName>
    <definedName name="QB_ROW_391250" localSheetId="0" hidden="1">Sheet1!$F$98</definedName>
    <definedName name="QB_ROW_410250" localSheetId="0" hidden="1">Sheet1!$F$27</definedName>
    <definedName name="QB_ROW_41040" localSheetId="0" hidden="1">Sheet1!$E$5</definedName>
    <definedName name="QB_ROW_411240" localSheetId="0" hidden="1">Sheet1!$E$22</definedName>
    <definedName name="QB_ROW_41340" localSheetId="0" hidden="1">Sheet1!$E$8</definedName>
    <definedName name="QB_ROW_42250" localSheetId="0" hidden="1">Sheet1!$F$6</definedName>
    <definedName name="QB_ROW_435260" localSheetId="0" hidden="1">Sheet1!$G$40</definedName>
    <definedName name="QB_ROW_436250" localSheetId="0" hidden="1">Sheet1!$F$60</definedName>
    <definedName name="QB_ROW_44250" localSheetId="0" hidden="1">Sheet1!$F$7</definedName>
    <definedName name="QB_ROW_446250" localSheetId="0" hidden="1">Sheet1!$F$65</definedName>
    <definedName name="QB_ROW_452250" localSheetId="0" hidden="1">Sheet1!$F$55</definedName>
    <definedName name="QB_ROW_456250" localSheetId="0" hidden="1">Sheet1!$F$64</definedName>
    <definedName name="QB_ROW_46040" localSheetId="0" hidden="1">Sheet1!$E$47</definedName>
    <definedName name="QB_ROW_46340" localSheetId="0" hidden="1">Sheet1!$E$49</definedName>
    <definedName name="QB_ROW_465250" localSheetId="0" hidden="1">Sheet1!$F$102</definedName>
    <definedName name="QB_ROW_467040" localSheetId="0" hidden="1">Sheet1!$E$104</definedName>
    <definedName name="QB_ROW_467340" localSheetId="0" hidden="1">Sheet1!$E$106</definedName>
    <definedName name="QB_ROW_468250" localSheetId="0" hidden="1">Sheet1!$F$105</definedName>
    <definedName name="QB_ROW_47240" localSheetId="0" hidden="1">Sheet1!$E$50</definedName>
    <definedName name="QB_ROW_50250" localSheetId="0" hidden="1">Sheet1!$F$91</definedName>
    <definedName name="QB_ROW_51250" localSheetId="0" hidden="1">Sheet1!$F$96</definedName>
    <definedName name="QB_ROW_52250" localSheetId="0" hidden="1">Sheet1!$F$97</definedName>
    <definedName name="QB_ROW_57250" localSheetId="0" hidden="1">Sheet1!$F$10</definedName>
    <definedName name="QB_ROW_61240" localSheetId="0" hidden="1">Sheet1!$E$4</definedName>
    <definedName name="QB_ROW_69240" localSheetId="0" hidden="1">Sheet1!$E$30</definedName>
    <definedName name="QB_ROW_71250" localSheetId="0" hidden="1">Sheet1!$F$38</definedName>
    <definedName name="QB_ROW_74050" localSheetId="0" hidden="1">Sheet1!$F$39</definedName>
    <definedName name="QB_ROW_74260" localSheetId="0" hidden="1">Sheet1!$G$41</definedName>
    <definedName name="QB_ROW_74350" localSheetId="0" hidden="1">Sheet1!$F$42</definedName>
    <definedName name="QB_ROW_78240" localSheetId="0" hidden="1">Sheet1!$E$23</definedName>
    <definedName name="QB_ROW_86321" localSheetId="0" hidden="1">Sheet1!$C$13</definedName>
    <definedName name="QB_ROW_91240" localSheetId="0" hidden="1">Sheet1!$E$19</definedName>
    <definedName name="QB_ROW_94040" localSheetId="0" hidden="1">Sheet1!$E$51</definedName>
    <definedName name="QB_ROW_94340" localSheetId="0" hidden="1">Sheet1!$E$53</definedName>
    <definedName name="QB_ROW_96250" localSheetId="0" hidden="1">Sheet1!$F$52</definedName>
    <definedName name="QB_ROW_97040" localSheetId="0" hidden="1">Sheet1!$E$54</definedName>
    <definedName name="QB_ROW_97340" localSheetId="0" hidden="1">Sheet1!$E$57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20170228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20170201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H108" i="1"/>
  <c r="H107" i="1"/>
  <c r="H106" i="1"/>
  <c r="H103" i="1"/>
  <c r="H100" i="1"/>
  <c r="H92" i="1"/>
  <c r="H89" i="1"/>
  <c r="H85" i="1"/>
  <c r="H80" i="1"/>
  <c r="H73" i="1"/>
  <c r="H70" i="1"/>
  <c r="H66" i="1"/>
  <c r="H61" i="1"/>
  <c r="H57" i="1"/>
  <c r="H53" i="1"/>
  <c r="H49" i="1"/>
  <c r="H46" i="1"/>
  <c r="H43" i="1"/>
  <c r="H42" i="1"/>
  <c r="H36" i="1"/>
  <c r="H33" i="1"/>
  <c r="H28" i="1"/>
  <c r="H18" i="1"/>
  <c r="H13" i="1"/>
  <c r="H12" i="1"/>
  <c r="H11" i="1"/>
  <c r="H8" i="1"/>
</calcChain>
</file>

<file path=xl/sharedStrings.xml><?xml version="1.0" encoding="utf-8"?>
<sst xmlns="http://schemas.openxmlformats.org/spreadsheetml/2006/main" count="109" uniqueCount="109">
  <si>
    <t>Feb 17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</si>
  <si>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</si>
  <si>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</si>
  <si>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</si>
  <si>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</si>
  <si>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</si>
  <si>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</si>
  <si>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</si>
  <si>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</si>
  <si>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4806.0 · Permittees Late Payment Fees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</si>
  <si>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</si>
  <si>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</si>
  <si>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</si>
  <si>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</si>
  <si>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</si>
  <si>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</si>
  <si>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</si>
  <si>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</si>
  <si>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</si>
  <si>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</si>
  <si>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</si>
  <si>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</si>
  <si>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</si>
  <si>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</si>
  <si>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</si>
  <si>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</si>
  <si>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</si>
  <si>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</si>
  <si>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</si>
  <si>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6020.0 · Advertising</t>
  </si>
  <si>
    <t>6021.0 · MISCELLANEOUS EXPENSES</t>
  </si>
  <si>
    <t>6021.2 · General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</si>
  <si>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</si>
  <si>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</si>
  <si>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</si>
  <si>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</si>
  <si>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</si>
  <si>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</si>
  <si>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</si>
  <si>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</si>
  <si>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</si>
  <si>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</si>
  <si>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</si>
  <si>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</si>
  <si>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</si>
  <si>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</si>
  <si>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</si>
  <si>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</si>
  <si>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</si>
  <si>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</si>
  <si>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</si>
  <si>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</si>
  <si>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</si>
  <si>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</si>
  <si>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6080.29 · Equipment and Supplies</t>
  </si>
  <si>
    <t>6080.35 · GENERAL SUPPORT</t>
  </si>
  <si>
    <t>Total 6080.0 · EDUCATION AND OUTREACH</t>
  </si>
  <si>
    <t>6081.0 · REGULATORY COMPLIANCE</t>
  </si>
  <si>
    <t>6081.2 · Well Sampling and Services</t>
  </si>
  <si>
    <t>6081.4 · Conferences and Seminars</t>
  </si>
  <si>
    <t>Total 6081.0 · REGULATORY COMPLIANCE</t>
  </si>
  <si>
    <t>6084.92 · GENERAL MANAGEMENT</t>
  </si>
  <si>
    <t>6087.0 · HCP-Completion Project</t>
  </si>
  <si>
    <t>6088.1 · Mgmt Consultant Contract</t>
  </si>
  <si>
    <t>6088.6 · Conferences and Seminars</t>
  </si>
  <si>
    <t>Total 6084.92 · GENERAL MANAGEMENT</t>
  </si>
  <si>
    <t>6089.0 · AQUIFER SCIENCE</t>
  </si>
  <si>
    <t>6089.3 · Monitor Wells, Equipment /Suppl</t>
  </si>
  <si>
    <t>6089.5 · Conferences and Seminars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</si>
  <si>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</si>
  <si>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</si>
  <si>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</si>
  <si>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</si>
  <si>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</si>
  <si>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</si>
  <si>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</si>
  <si>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</si>
  <si>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</si>
  <si>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</si>
  <si>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</si>
  <si>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</si>
  <si>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</si>
  <si>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6163.0 · Needmore</t>
  </si>
  <si>
    <t>6169.0 · Legislation</t>
  </si>
  <si>
    <t>Total 6160.0 · LEGAL SERVICES</t>
  </si>
  <si>
    <t>6179.0 · LEGISLATION</t>
  </si>
  <si>
    <t>6180.0 · PROF DEVELOPMENT &amp; SUPPORT</t>
  </si>
  <si>
    <t>6183.0 · Registration Fees</t>
  </si>
  <si>
    <t>Total 6180.0 · PROF DEVELOPMENT &amp; SUPPORT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</si>
  <si>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</si>
  <si>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</si>
  <si>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</si>
  <si>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</si>
  <si>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</si>
  <si>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</si>
  <si>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</si>
  <si>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</si>
  <si>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</si>
  <si>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</si>
  <si>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</si>
  <si>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6800.0 · PROJECTS</t>
  </si>
  <si>
    <t>6804.0 · Trinity Modeling Hays</t>
  </si>
  <si>
    <t>Total 6800.0 · PROJECTS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</si>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</sst>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0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3" sqref="G3"/>
    </sheetView>
  </sheetViews>
  <sheetFormatPr defaultRowHeight="15" x14ac:dyDescent="0.25"/>
  <cols>
    <col min="1" max="6" width="3" style="12" customWidth="1"/>
    <col min="7" max="7" width="53.570312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582.99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5</v>
      </c>
      <c r="G6" s="1"/>
      <c r="H6" s="2">
        <v>92099.97</v>
      </c>
    </row>
    <row r="7" spans="1:8" ht="15.75" thickBot="1" x14ac:dyDescent="0.3">
      <c r="A7" s="1"/>
      <c r="B7" s="1"/>
      <c r="C7" s="1"/>
      <c r="D7" s="1"/>
      <c r="E7" s="1"/>
      <c r="F7" s="1" t="s">
        <v>6</v>
      </c>
      <c r="G7" s="1"/>
      <c r="H7" s="3">
        <v>212711.5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>
        <f>ROUND(SUM(H5:H7),5)</f>
        <v>304811.46999999997</v>
      </c>
    </row>
    <row r="9" spans="1:8" x14ac:dyDescent="0.25">
      <c r="A9" s="1"/>
      <c r="B9" s="1"/>
      <c r="C9" s="1"/>
      <c r="D9" s="1"/>
      <c r="E9" s="1" t="s">
        <v>8</v>
      </c>
      <c r="F9" s="1"/>
      <c r="G9" s="1"/>
      <c r="H9" s="2"/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4">
        <v>1.51</v>
      </c>
    </row>
    <row r="11" spans="1:8" ht="15.75" thickBot="1" x14ac:dyDescent="0.3">
      <c r="A11" s="1"/>
      <c r="B11" s="1"/>
      <c r="C11" s="1"/>
      <c r="D11" s="1"/>
      <c r="E11" s="1" t="s">
        <v>10</v>
      </c>
      <c r="F11" s="1"/>
      <c r="G11" s="1"/>
      <c r="H11" s="5">
        <f>ROUND(SUM(H9:H10),5)</f>
        <v>1.51</v>
      </c>
    </row>
    <row r="12" spans="1:8" ht="15.75" thickBot="1" x14ac:dyDescent="0.3">
      <c r="A12" s="1"/>
      <c r="B12" s="1"/>
      <c r="C12" s="1"/>
      <c r="D12" s="1" t="s">
        <v>11</v>
      </c>
      <c r="E12" s="1"/>
      <c r="F12" s="1"/>
      <c r="G12" s="1"/>
      <c r="H12" s="6">
        <f>ROUND(SUM(H3:H4)+H8+H11,5)</f>
        <v>305395.96999999997</v>
      </c>
    </row>
    <row r="13" spans="1:8" x14ac:dyDescent="0.25">
      <c r="A13" s="1"/>
      <c r="B13" s="1"/>
      <c r="C13" s="1" t="s">
        <v>12</v>
      </c>
      <c r="D13" s="1"/>
      <c r="E13" s="1"/>
      <c r="F13" s="1"/>
      <c r="G13" s="1"/>
      <c r="H13" s="2">
        <f>H12</f>
        <v>305395.96999999997</v>
      </c>
    </row>
    <row r="14" spans="1:8" x14ac:dyDescent="0.25">
      <c r="A14" s="1"/>
      <c r="B14" s="1"/>
      <c r="C14" s="1"/>
      <c r="D14" s="1" t="s">
        <v>13</v>
      </c>
      <c r="E14" s="1"/>
      <c r="F14" s="1"/>
      <c r="G14" s="1"/>
      <c r="H14" s="2"/>
    </row>
    <row r="15" spans="1:8" x14ac:dyDescent="0.25">
      <c r="A15" s="1"/>
      <c r="B15" s="1"/>
      <c r="C15" s="1"/>
      <c r="D15" s="1"/>
      <c r="E15" s="1" t="s">
        <v>14</v>
      </c>
      <c r="F15" s="1"/>
      <c r="G15" s="1"/>
      <c r="H15" s="2"/>
    </row>
    <row r="16" spans="1:8" x14ac:dyDescent="0.25">
      <c r="A16" s="1"/>
      <c r="B16" s="1"/>
      <c r="C16" s="1"/>
      <c r="D16" s="1"/>
      <c r="E16" s="1"/>
      <c r="F16" s="1" t="s">
        <v>15</v>
      </c>
      <c r="G16" s="1"/>
      <c r="H16" s="2">
        <v>419.44</v>
      </c>
    </row>
    <row r="17" spans="1:8" ht="15.75" thickBot="1" x14ac:dyDescent="0.3">
      <c r="A17" s="1"/>
      <c r="B17" s="1"/>
      <c r="C17" s="1"/>
      <c r="D17" s="1"/>
      <c r="E17" s="1"/>
      <c r="F17" s="1" t="s">
        <v>16</v>
      </c>
      <c r="G17" s="1"/>
      <c r="H17" s="3">
        <v>906.23</v>
      </c>
    </row>
    <row r="18" spans="1:8" x14ac:dyDescent="0.25">
      <c r="A18" s="1"/>
      <c r="B18" s="1"/>
      <c r="C18" s="1"/>
      <c r="D18" s="1"/>
      <c r="E18" s="1" t="s">
        <v>17</v>
      </c>
      <c r="F18" s="1"/>
      <c r="G18" s="1"/>
      <c r="H18" s="2">
        <f>ROUND(SUM(H15:H17),5)</f>
        <v>1325.67</v>
      </c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>
        <v>142.91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>
        <v>330.85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v>673.55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138.86000000000001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660.99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1000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184.45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/>
    </row>
    <row r="27" spans="1:8" ht="15.75" thickBot="1" x14ac:dyDescent="0.3">
      <c r="A27" s="1"/>
      <c r="B27" s="1"/>
      <c r="C27" s="1"/>
      <c r="D27" s="1"/>
      <c r="E27" s="1"/>
      <c r="F27" s="1" t="s">
        <v>26</v>
      </c>
      <c r="G27" s="1"/>
      <c r="H27" s="3">
        <v>500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f>ROUND(SUM(H26:H27),5)</f>
        <v>500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203.11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237.84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/>
    </row>
    <row r="32" spans="1:8" ht="15.75" thickBot="1" x14ac:dyDescent="0.3">
      <c r="A32" s="1"/>
      <c r="B32" s="1"/>
      <c r="C32" s="1"/>
      <c r="D32" s="1"/>
      <c r="E32" s="1"/>
      <c r="F32" s="1" t="s">
        <v>31</v>
      </c>
      <c r="G32" s="1"/>
      <c r="H32" s="3">
        <v>88.72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f>ROUND(SUM(H31:H32),5)</f>
        <v>88.72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ht="15.75" thickBot="1" x14ac:dyDescent="0.3">
      <c r="A35" s="1"/>
      <c r="B35" s="1"/>
      <c r="C35" s="1"/>
      <c r="D35" s="1"/>
      <c r="E35" s="1"/>
      <c r="F35" s="1" t="s">
        <v>34</v>
      </c>
      <c r="G35" s="1"/>
      <c r="H35" s="3">
        <v>258.47000000000003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>
        <f>ROUND(SUM(H34:H35),5)</f>
        <v>258.47000000000003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/>
    </row>
    <row r="38" spans="1:8" x14ac:dyDescent="0.25">
      <c r="A38" s="1"/>
      <c r="B38" s="1"/>
      <c r="C38" s="1"/>
      <c r="D38" s="1"/>
      <c r="E38" s="1"/>
      <c r="F38" s="1" t="s">
        <v>37</v>
      </c>
      <c r="G38" s="1"/>
      <c r="H38" s="2">
        <v>471.88</v>
      </c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/>
    </row>
    <row r="40" spans="1:8" x14ac:dyDescent="0.25">
      <c r="A40" s="1"/>
      <c r="B40" s="1"/>
      <c r="C40" s="1"/>
      <c r="D40" s="1"/>
      <c r="E40" s="1"/>
      <c r="F40" s="1"/>
      <c r="G40" s="1" t="s">
        <v>39</v>
      </c>
      <c r="H40" s="2">
        <v>39.950000000000003</v>
      </c>
    </row>
    <row r="41" spans="1:8" ht="15.75" thickBot="1" x14ac:dyDescent="0.3">
      <c r="A41" s="1"/>
      <c r="B41" s="1"/>
      <c r="C41" s="1"/>
      <c r="D41" s="1"/>
      <c r="E41" s="1"/>
      <c r="F41" s="1"/>
      <c r="G41" s="1" t="s">
        <v>40</v>
      </c>
      <c r="H41" s="4">
        <v>270</v>
      </c>
    </row>
    <row r="42" spans="1:8" ht="15.75" thickBot="1" x14ac:dyDescent="0.3">
      <c r="A42" s="1"/>
      <c r="B42" s="1"/>
      <c r="C42" s="1"/>
      <c r="D42" s="1"/>
      <c r="E42" s="1"/>
      <c r="F42" s="1" t="s">
        <v>41</v>
      </c>
      <c r="G42" s="1"/>
      <c r="H42" s="6">
        <f>ROUND(SUM(H39:H41),5)</f>
        <v>309.95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>
        <f>ROUND(SUM(H37:H38)+H42,5)</f>
        <v>781.83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/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3">
        <v>680.5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ROUND(SUM(H44:H45),5)</f>
        <v>680.5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/>
    </row>
    <row r="48" spans="1:8" ht="15.75" thickBot="1" x14ac:dyDescent="0.3">
      <c r="A48" s="1"/>
      <c r="B48" s="1"/>
      <c r="C48" s="1"/>
      <c r="D48" s="1"/>
      <c r="E48" s="1"/>
      <c r="F48" s="1" t="s">
        <v>47</v>
      </c>
      <c r="G48" s="1"/>
      <c r="H48" s="3">
        <v>35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f>ROUND(SUM(H47:H48),5)</f>
        <v>35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v>3300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/>
    </row>
    <row r="52" spans="1:8" ht="15.75" thickBot="1" x14ac:dyDescent="0.3">
      <c r="A52" s="1"/>
      <c r="B52" s="1"/>
      <c r="C52" s="1"/>
      <c r="D52" s="1"/>
      <c r="E52" s="1"/>
      <c r="F52" s="1" t="s">
        <v>51</v>
      </c>
      <c r="G52" s="1"/>
      <c r="H52" s="3">
        <v>122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>
        <f>ROUND(SUM(H51:H52),5)</f>
        <v>122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/>
    </row>
    <row r="55" spans="1:8" x14ac:dyDescent="0.25">
      <c r="A55" s="1"/>
      <c r="B55" s="1"/>
      <c r="C55" s="1"/>
      <c r="D55" s="1"/>
      <c r="E55" s="1"/>
      <c r="F55" s="1" t="s">
        <v>54</v>
      </c>
      <c r="G55" s="1"/>
      <c r="H55" s="2">
        <v>680.9</v>
      </c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3">
        <v>800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ROUND(SUM(H54:H56),5)</f>
        <v>1480.9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x14ac:dyDescent="0.25">
      <c r="A59" s="1"/>
      <c r="B59" s="1"/>
      <c r="C59" s="1"/>
      <c r="D59" s="1"/>
      <c r="E59" s="1"/>
      <c r="F59" s="1" t="s">
        <v>58</v>
      </c>
      <c r="G59" s="1"/>
      <c r="H59" s="2">
        <v>1029</v>
      </c>
    </row>
    <row r="60" spans="1:8" ht="15.75" thickBot="1" x14ac:dyDescent="0.3">
      <c r="A60" s="1"/>
      <c r="B60" s="1"/>
      <c r="C60" s="1"/>
      <c r="D60" s="1"/>
      <c r="E60" s="1"/>
      <c r="F60" s="1" t="s">
        <v>59</v>
      </c>
      <c r="G60" s="1"/>
      <c r="H60" s="3">
        <v>16.5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>
        <f>ROUND(SUM(H58:H60),5)</f>
        <v>1045.5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/>
    </row>
    <row r="63" spans="1:8" x14ac:dyDescent="0.25">
      <c r="A63" s="1"/>
      <c r="B63" s="1"/>
      <c r="C63" s="1"/>
      <c r="D63" s="1"/>
      <c r="E63" s="1"/>
      <c r="F63" s="1" t="s">
        <v>62</v>
      </c>
      <c r="G63" s="1"/>
      <c r="H63" s="2">
        <v>1800</v>
      </c>
    </row>
    <row r="64" spans="1:8" x14ac:dyDescent="0.25">
      <c r="A64" s="1"/>
      <c r="B64" s="1"/>
      <c r="C64" s="1"/>
      <c r="D64" s="1"/>
      <c r="E64" s="1"/>
      <c r="F64" s="1" t="s">
        <v>63</v>
      </c>
      <c r="G64" s="1"/>
      <c r="H64" s="2">
        <v>1160</v>
      </c>
    </row>
    <row r="65" spans="1:8" ht="15.75" thickBot="1" x14ac:dyDescent="0.3">
      <c r="A65" s="1"/>
      <c r="B65" s="1"/>
      <c r="C65" s="1"/>
      <c r="D65" s="1"/>
      <c r="E65" s="1"/>
      <c r="F65" s="1" t="s">
        <v>64</v>
      </c>
      <c r="G65" s="1"/>
      <c r="H65" s="3">
        <v>365.7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>
        <f>ROUND(SUM(H62:H65),5)</f>
        <v>3325.7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/>
    </row>
    <row r="68" spans="1:8" x14ac:dyDescent="0.25">
      <c r="A68" s="1"/>
      <c r="B68" s="1"/>
      <c r="C68" s="1"/>
      <c r="D68" s="1"/>
      <c r="E68" s="1"/>
      <c r="F68" s="1" t="s">
        <v>67</v>
      </c>
      <c r="G68" s="1"/>
      <c r="H68" s="2">
        <v>95.91</v>
      </c>
    </row>
    <row r="69" spans="1:8" ht="15.75" thickBot="1" x14ac:dyDescent="0.3">
      <c r="A69" s="1"/>
      <c r="B69" s="1"/>
      <c r="C69" s="1"/>
      <c r="D69" s="1"/>
      <c r="E69" s="1"/>
      <c r="F69" s="1" t="s">
        <v>68</v>
      </c>
      <c r="G69" s="1"/>
      <c r="H69" s="3">
        <v>287.52999999999997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>
        <f>ROUND(SUM(H67:H69),5)</f>
        <v>383.44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/>
    </row>
    <row r="72" spans="1:8" ht="15.75" thickBot="1" x14ac:dyDescent="0.3">
      <c r="A72" s="1"/>
      <c r="B72" s="1"/>
      <c r="C72" s="1"/>
      <c r="D72" s="1"/>
      <c r="E72" s="1"/>
      <c r="F72" s="1" t="s">
        <v>71</v>
      </c>
      <c r="G72" s="1"/>
      <c r="H72" s="3">
        <v>409.16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>
        <f>ROUND(SUM(H71:H72),5)</f>
        <v>409.16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/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5813.61</v>
      </c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736.69</v>
      </c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1203.6199999999999</v>
      </c>
    </row>
    <row r="78" spans="1:8" x14ac:dyDescent="0.25">
      <c r="A78" s="1"/>
      <c r="B78" s="1"/>
      <c r="C78" s="1"/>
      <c r="D78" s="1"/>
      <c r="E78" s="1"/>
      <c r="F78" s="1" t="s">
        <v>77</v>
      </c>
      <c r="G78" s="1"/>
      <c r="H78" s="2">
        <v>883.8</v>
      </c>
    </row>
    <row r="79" spans="1:8" ht="15.75" thickBot="1" x14ac:dyDescent="0.3">
      <c r="A79" s="1"/>
      <c r="B79" s="1"/>
      <c r="C79" s="1"/>
      <c r="D79" s="1"/>
      <c r="E79" s="1"/>
      <c r="F79" s="1" t="s">
        <v>78</v>
      </c>
      <c r="G79" s="1"/>
      <c r="H79" s="3">
        <v>109.8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>
        <f>ROUND(SUM(H74:H79),5)</f>
        <v>8747.52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/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1622.65</v>
      </c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3381</v>
      </c>
    </row>
    <row r="84" spans="1:8" ht="15.75" thickBot="1" x14ac:dyDescent="0.3">
      <c r="A84" s="1"/>
      <c r="B84" s="1"/>
      <c r="C84" s="1"/>
      <c r="D84" s="1"/>
      <c r="E84" s="1"/>
      <c r="F84" s="1" t="s">
        <v>83</v>
      </c>
      <c r="G84" s="1"/>
      <c r="H84" s="3">
        <v>733.85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>
        <f>ROUND(SUM(H81:H84),5)</f>
        <v>5737.5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>
        <v>4000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/>
    </row>
    <row r="88" spans="1:8" ht="15.75" thickBot="1" x14ac:dyDescent="0.3">
      <c r="A88" s="1"/>
      <c r="B88" s="1"/>
      <c r="C88" s="1"/>
      <c r="D88" s="1"/>
      <c r="E88" s="1"/>
      <c r="F88" s="1" t="s">
        <v>87</v>
      </c>
      <c r="G88" s="1"/>
      <c r="H88" s="3">
        <v>129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>
        <f>ROUND(SUM(H87:H88),5)</f>
        <v>129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/>
    </row>
    <row r="91" spans="1:8" ht="15.75" thickBot="1" x14ac:dyDescent="0.3">
      <c r="A91" s="1"/>
      <c r="B91" s="1"/>
      <c r="C91" s="1"/>
      <c r="D91" s="1"/>
      <c r="E91" s="1"/>
      <c r="F91" s="1" t="s">
        <v>90</v>
      </c>
      <c r="G91" s="1"/>
      <c r="H91" s="3">
        <v>56173.45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>
        <f>ROUND(SUM(H90:H91),5)</f>
        <v>56173.45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>
        <v>60.5</v>
      </c>
    </row>
    <row r="94" spans="1:8" x14ac:dyDescent="0.25">
      <c r="A94" s="1"/>
      <c r="B94" s="1"/>
      <c r="C94" s="1"/>
      <c r="D94" s="1"/>
      <c r="E94" s="1" t="s">
        <v>93</v>
      </c>
      <c r="F94" s="1"/>
      <c r="G94" s="1"/>
      <c r="H94" s="2"/>
    </row>
    <row r="95" spans="1:8" x14ac:dyDescent="0.25">
      <c r="A95" s="1"/>
      <c r="B95" s="1"/>
      <c r="C95" s="1"/>
      <c r="D95" s="1"/>
      <c r="E95" s="1"/>
      <c r="F95" s="1" t="s">
        <v>94</v>
      </c>
      <c r="G95" s="1"/>
      <c r="H95" s="2">
        <v>499.36</v>
      </c>
    </row>
    <row r="96" spans="1:8" x14ac:dyDescent="0.25">
      <c r="A96" s="1"/>
      <c r="B96" s="1"/>
      <c r="C96" s="1"/>
      <c r="D96" s="1"/>
      <c r="E96" s="1"/>
      <c r="F96" s="1" t="s">
        <v>95</v>
      </c>
      <c r="G96" s="1"/>
      <c r="H96" s="2">
        <v>4363.47</v>
      </c>
    </row>
    <row r="97" spans="1:8" x14ac:dyDescent="0.25">
      <c r="A97" s="1"/>
      <c r="B97" s="1"/>
      <c r="C97" s="1"/>
      <c r="D97" s="1"/>
      <c r="E97" s="1"/>
      <c r="F97" s="1" t="s">
        <v>96</v>
      </c>
      <c r="G97" s="1"/>
      <c r="H97" s="2">
        <v>4029.91</v>
      </c>
    </row>
    <row r="98" spans="1:8" x14ac:dyDescent="0.25">
      <c r="A98" s="1"/>
      <c r="B98" s="1"/>
      <c r="C98" s="1"/>
      <c r="D98" s="1"/>
      <c r="E98" s="1"/>
      <c r="F98" s="1" t="s">
        <v>97</v>
      </c>
      <c r="G98" s="1"/>
      <c r="H98" s="2">
        <v>34.08</v>
      </c>
    </row>
    <row r="99" spans="1:8" ht="15.75" thickBot="1" x14ac:dyDescent="0.3">
      <c r="A99" s="1"/>
      <c r="B99" s="1"/>
      <c r="C99" s="1"/>
      <c r="D99" s="1"/>
      <c r="E99" s="1"/>
      <c r="F99" s="1" t="s">
        <v>98</v>
      </c>
      <c r="G99" s="1"/>
      <c r="H99" s="3">
        <v>4543.3100000000004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>
        <f>ROUND(SUM(H94:H99),5)</f>
        <v>13470.13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/>
    </row>
    <row r="102" spans="1:8" ht="15.75" thickBot="1" x14ac:dyDescent="0.3">
      <c r="A102" s="1"/>
      <c r="B102" s="1"/>
      <c r="C102" s="1"/>
      <c r="D102" s="1"/>
      <c r="E102" s="1"/>
      <c r="F102" s="1" t="s">
        <v>101</v>
      </c>
      <c r="G102" s="1"/>
      <c r="H102" s="3">
        <v>1575.46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>
        <f>ROUND(SUM(H101:H102),5)</f>
        <v>1575.46</v>
      </c>
    </row>
    <row r="104" spans="1:8" x14ac:dyDescent="0.25">
      <c r="A104" s="1"/>
      <c r="B104" s="1"/>
      <c r="C104" s="1"/>
      <c r="D104" s="1"/>
      <c r="E104" s="1" t="s">
        <v>103</v>
      </c>
      <c r="F104" s="1"/>
      <c r="G104" s="1"/>
      <c r="H104" s="2"/>
    </row>
    <row r="105" spans="1:8" ht="15.75" thickBot="1" x14ac:dyDescent="0.3">
      <c r="A105" s="1"/>
      <c r="B105" s="1"/>
      <c r="C105" s="1"/>
      <c r="D105" s="1"/>
      <c r="E105" s="1"/>
      <c r="F105" s="1" t="s">
        <v>104</v>
      </c>
      <c r="G105" s="1"/>
      <c r="H105" s="4">
        <v>10135.209999999999</v>
      </c>
    </row>
    <row r="106" spans="1:8" ht="15.75" thickBot="1" x14ac:dyDescent="0.3">
      <c r="A106" s="1"/>
      <c r="B106" s="1"/>
      <c r="C106" s="1"/>
      <c r="D106" s="1"/>
      <c r="E106" s="1" t="s">
        <v>105</v>
      </c>
      <c r="F106" s="1"/>
      <c r="G106" s="1"/>
      <c r="H106" s="5">
        <f>ROUND(SUM(H104:H105),5)</f>
        <v>10135.209999999999</v>
      </c>
    </row>
    <row r="107" spans="1:8" ht="15.75" thickBot="1" x14ac:dyDescent="0.3">
      <c r="A107" s="1"/>
      <c r="B107" s="1"/>
      <c r="C107" s="1"/>
      <c r="D107" s="1" t="s">
        <v>106</v>
      </c>
      <c r="E107" s="1"/>
      <c r="F107" s="1"/>
      <c r="G107" s="1"/>
      <c r="H107" s="5">
        <f>ROUND(H14+SUM(H18:H25)+SUM(H28:H30)+H33+H36+H43+H46+SUM(H49:H50)+H53+H57+H61+H66+H70+H73+H80+SUM(H85:H86)+H89+SUM(H92:H93)+H100+H103+H106,5)</f>
        <v>117338.22</v>
      </c>
    </row>
    <row r="108" spans="1:8" ht="15.75" thickBot="1" x14ac:dyDescent="0.3">
      <c r="A108" s="1"/>
      <c r="B108" s="1" t="s">
        <v>107</v>
      </c>
      <c r="C108" s="1"/>
      <c r="D108" s="1"/>
      <c r="E108" s="1"/>
      <c r="F108" s="1"/>
      <c r="G108" s="1"/>
      <c r="H108" s="5">
        <f>ROUND(H2+H13-H107,5)</f>
        <v>188057.75</v>
      </c>
    </row>
    <row r="109" spans="1:8" s="8" customFormat="1" ht="12" thickBot="1" x14ac:dyDescent="0.25">
      <c r="A109" s="1" t="s">
        <v>108</v>
      </c>
      <c r="B109" s="1"/>
      <c r="C109" s="1"/>
      <c r="D109" s="1"/>
      <c r="E109" s="1"/>
      <c r="F109" s="1"/>
      <c r="G109" s="1"/>
      <c r="H109" s="7">
        <f>H108</f>
        <v>188057.75</v>
      </c>
    </row>
    <row r="110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February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2017-07-23T02:52:17Z</cp:lastPrinted>
  <dcterms:created xsi:type="dcterms:W3CDTF">2017-07-23T02:51:57Z</dcterms:created>
  <dcterms:modified xsi:type="dcterms:W3CDTF">2017-07-23T02:52:44Z</dcterms:modified>
</cp:coreProperties>
</file>