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11595"/>
  </bookViews>
  <sheets>
    <sheet name="Sheet1" sheetId="1" r:id="rId1"/>
  </sheets>
  <definedNames>
    <definedName name="_xlnm.Print_Area" localSheetId="0">Sheet1!$A$1:$K$97</definedName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Sheet1!$4:$4,Sheet1!$6:$6,Sheet1!$7:$7,Sheet1!$10:$10,Sheet1!$11:$11,Sheet1!$14:$14,Sheet1!$20:$20,Sheet1!$22:$22,Sheet1!$23:$23,Sheet1!$27:$27,Sheet1!$28:$28,Sheet1!$30:$30,Sheet1!$31:$31,Sheet1!$32:$32,Sheet1!$33:$33,Sheet1!$34:$34</definedName>
    <definedName name="QB_DATA_1" localSheetId="0" hidden="1">Sheet1!$36:$36,Sheet1!$37:$37,Sheet1!$38:$38,Sheet1!$41:$41,Sheet1!$44:$44,Sheet1!$45:$45,Sheet1!$48:$48,Sheet1!$49:$49,Sheet1!$51:$51,Sheet1!$54:$54,Sheet1!$58:$58,Sheet1!$61:$61,Sheet1!$64:$64,Sheet1!$65:$65,Sheet1!$66:$66,Sheet1!$69:$69</definedName>
    <definedName name="QB_DATA_2" localSheetId="0" hidden="1">Sheet1!$72:$72,Sheet1!$73:$73,Sheet1!$74:$74,Sheet1!$75:$75,Sheet1!$76:$76,Sheet1!$79:$79,Sheet1!$80:$80,Sheet1!$81:$81,Sheet1!$83:$83,Sheet1!$85:$85,Sheet1!$88:$88,Sheet1!$89:$89,Sheet1!$90:$90,Sheet1!$91:$91,Sheet1!$92:$92</definedName>
    <definedName name="QB_FORMULA_0" localSheetId="0" hidden="1">Sheet1!$H$8,Sheet1!$H$12,Sheet1!$H$15,Sheet1!$H$16,Sheet1!$H$17,Sheet1!$H$24,Sheet1!$H$25,Sheet1!$H$29,Sheet1!$H$39,Sheet1!$H$42,Sheet1!$H$46,Sheet1!$H$50,Sheet1!$H$55,Sheet1!$H$56,Sheet1!$H$59,Sheet1!$H$62</definedName>
    <definedName name="QB_FORMULA_1" localSheetId="0" hidden="1">Sheet1!$H$67,Sheet1!$H$70,Sheet1!$H$77,Sheet1!$H$82,Sheet1!$H$86,Sheet1!$H$93,Sheet1!$H$94,Sheet1!$H$95,Sheet1!$H$96</definedName>
    <definedName name="QB_ROW_104040" localSheetId="0" hidden="1">Sheet1!$E$68</definedName>
    <definedName name="QB_ROW_104340" localSheetId="0" hidden="1">Sheet1!$E$70</definedName>
    <definedName name="QB_ROW_106250" localSheetId="0" hidden="1">Sheet1!$F$69</definedName>
    <definedName name="QB_ROW_107250" localSheetId="0" hidden="1">Sheet1!$F$88</definedName>
    <definedName name="QB_ROW_108250" localSheetId="0" hidden="1">Sheet1!$F$49</definedName>
    <definedName name="QB_ROW_109040" localSheetId="0" hidden="1">Sheet1!$E$71</definedName>
    <definedName name="QB_ROW_109340" localSheetId="0" hidden="1">Sheet1!$E$77</definedName>
    <definedName name="QB_ROW_111250" localSheetId="0" hidden="1">Sheet1!$F$76</definedName>
    <definedName name="QB_ROW_112040" localSheetId="0" hidden="1">Sheet1!$E$78</definedName>
    <definedName name="QB_ROW_112340" localSheetId="0" hidden="1">Sheet1!$E$82</definedName>
    <definedName name="QB_ROW_113250" localSheetId="0" hidden="1">Sheet1!$F$79</definedName>
    <definedName name="QB_ROW_131340" localSheetId="0" hidden="1">Sheet1!$E$33</definedName>
    <definedName name="QB_ROW_136250" localSheetId="0" hidden="1">Sheet1!$F$38</definedName>
    <definedName name="QB_ROW_137040" localSheetId="0" hidden="1">Sheet1!$E$26</definedName>
    <definedName name="QB_ROW_137250" localSheetId="0" hidden="1">Sheet1!$F$28</definedName>
    <definedName name="QB_ROW_137340" localSheetId="0" hidden="1">Sheet1!$E$29</definedName>
    <definedName name="QB_ROW_138050" localSheetId="0" hidden="1">Sheet1!$F$53</definedName>
    <definedName name="QB_ROW_138350" localSheetId="0" hidden="1">Sheet1!$F$55</definedName>
    <definedName name="QB_ROW_139250" localSheetId="0" hidden="1">Sheet1!$F$36</definedName>
    <definedName name="QB_ROW_142040" localSheetId="0" hidden="1">Sheet1!$E$19</definedName>
    <definedName name="QB_ROW_142340" localSheetId="0" hidden="1">Sheet1!$E$25</definedName>
    <definedName name="QB_ROW_144250" localSheetId="0" hidden="1">Sheet1!$F$20</definedName>
    <definedName name="QB_ROW_145050" localSheetId="0" hidden="1">Sheet1!$F$21</definedName>
    <definedName name="QB_ROW_145260" localSheetId="0" hidden="1">Sheet1!$G$23</definedName>
    <definedName name="QB_ROW_145350" localSheetId="0" hidden="1">Sheet1!$F$24</definedName>
    <definedName name="QB_ROW_146240" localSheetId="0" hidden="1">Sheet1!$E$34</definedName>
    <definedName name="QB_ROW_173040" localSheetId="0" hidden="1">Sheet1!$E$43</definedName>
    <definedName name="QB_ROW_173340" localSheetId="0" hidden="1">Sheet1!$E$46</definedName>
    <definedName name="QB_ROW_18301" localSheetId="0" hidden="1">Sheet1!$A$96</definedName>
    <definedName name="QB_ROW_19011" localSheetId="0" hidden="1">Sheet1!$B$2</definedName>
    <definedName name="QB_ROW_19311" localSheetId="0" hidden="1">Sheet1!$B$95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9040" localSheetId="0" hidden="1">Sheet1!$E$35</definedName>
    <definedName name="QB_ROW_209340" localSheetId="0" hidden="1">Sheet1!$E$39</definedName>
    <definedName name="QB_ROW_21031" localSheetId="0" hidden="1">Sheet1!$D$18</definedName>
    <definedName name="QB_ROW_210350" localSheetId="0" hidden="1">Sheet1!$F$64</definedName>
    <definedName name="QB_ROW_21331" localSheetId="0" hidden="1">Sheet1!$D$94</definedName>
    <definedName name="QB_ROW_217040" localSheetId="0" hidden="1">Sheet1!$E$57</definedName>
    <definedName name="QB_ROW_217340" localSheetId="0" hidden="1">Sheet1!$E$59</definedName>
    <definedName name="QB_ROW_218240" localSheetId="0" hidden="1">Sheet1!$E$32</definedName>
    <definedName name="QB_ROW_226250" localSheetId="0" hidden="1">Sheet1!$F$73</definedName>
    <definedName name="QB_ROW_227260" localSheetId="0" hidden="1">Sheet1!$G$54</definedName>
    <definedName name="QB_ROW_237040" localSheetId="0" hidden="1">Sheet1!$E$47</definedName>
    <definedName name="QB_ROW_237340" localSheetId="0" hidden="1">Sheet1!$E$50</definedName>
    <definedName name="QB_ROW_239040" localSheetId="0" hidden="1">Sheet1!$E$84</definedName>
    <definedName name="QB_ROW_239340" localSheetId="0" hidden="1">Sheet1!$E$86</definedName>
    <definedName name="QB_ROW_240040" localSheetId="0" hidden="1">Sheet1!$E$87</definedName>
    <definedName name="QB_ROW_240340" localSheetId="0" hidden="1">Sheet1!$E$93</definedName>
    <definedName name="QB_ROW_247250" localSheetId="0" hidden="1">Sheet1!$F$72</definedName>
    <definedName name="QB_ROW_252040" localSheetId="0" hidden="1">Sheet1!$E$40</definedName>
    <definedName name="QB_ROW_252340" localSheetId="0" hidden="1">Sheet1!$E$42</definedName>
    <definedName name="QB_ROW_254250" localSheetId="0" hidden="1">Sheet1!$F$74</definedName>
    <definedName name="QB_ROW_255250" localSheetId="0" hidden="1">Sheet1!$F$75</definedName>
    <definedName name="QB_ROW_289250" localSheetId="0" hidden="1">Sheet1!$F$92</definedName>
    <definedName name="QB_ROW_291250" localSheetId="0" hidden="1">Sheet1!$F$14</definedName>
    <definedName name="QB_ROW_323240" localSheetId="0" hidden="1">Sheet1!$E$30</definedName>
    <definedName name="QB_ROW_332250" localSheetId="0" hidden="1">Sheet1!$F$48</definedName>
    <definedName name="QB_ROW_334340" localSheetId="0" hidden="1">Sheet1!$E$83</definedName>
    <definedName name="QB_ROW_342040" localSheetId="0" hidden="1">Sheet1!$E$60</definedName>
    <definedName name="QB_ROW_342340" localSheetId="0" hidden="1">Sheet1!$E$62</definedName>
    <definedName name="QB_ROW_343040" localSheetId="0" hidden="1">Sheet1!$E$63</definedName>
    <definedName name="QB_ROW_343340" localSheetId="0" hidden="1">Sheet1!$E$67</definedName>
    <definedName name="QB_ROW_345250" localSheetId="0" hidden="1">Sheet1!$F$65</definedName>
    <definedName name="QB_ROW_348250" localSheetId="0" hidden="1">Sheet1!$F$66</definedName>
    <definedName name="QB_ROW_354250" localSheetId="0" hidden="1">Sheet1!$F$41</definedName>
    <definedName name="QB_ROW_372040" localSheetId="0" hidden="1">Sheet1!$E$13</definedName>
    <definedName name="QB_ROW_372340" localSheetId="0" hidden="1">Sheet1!$E$15</definedName>
    <definedName name="QB_ROW_391250" localSheetId="0" hidden="1">Sheet1!$F$91</definedName>
    <definedName name="QB_ROW_402250" localSheetId="0" hidden="1">Sheet1!$F$7</definedName>
    <definedName name="QB_ROW_41040" localSheetId="0" hidden="1">Sheet1!$E$9</definedName>
    <definedName name="QB_ROW_411250" localSheetId="0" hidden="1">Sheet1!$F$27</definedName>
    <definedName name="QB_ROW_41340" localSheetId="0" hidden="1">Sheet1!$E$12</definedName>
    <definedName name="QB_ROW_414250" localSheetId="0" hidden="1">Sheet1!$F$61</definedName>
    <definedName name="QB_ROW_42250" localSheetId="0" hidden="1">Sheet1!$F$10</definedName>
    <definedName name="QB_ROW_423260" localSheetId="0" hidden="1">Sheet1!$G$22</definedName>
    <definedName name="QB_ROW_430250" localSheetId="0" hidden="1">Sheet1!$F$80</definedName>
    <definedName name="QB_ROW_44250" localSheetId="0" hidden="1">Sheet1!$F$11</definedName>
    <definedName name="QB_ROW_453250" localSheetId="0" hidden="1">Sheet1!$F$58</definedName>
    <definedName name="QB_ROW_460250" localSheetId="0" hidden="1">Sheet1!$F$81</definedName>
    <definedName name="QB_ROW_47240" localSheetId="0" hidden="1">Sheet1!$E$51</definedName>
    <definedName name="QB_ROW_50250" localSheetId="0" hidden="1">Sheet1!$F$85</definedName>
    <definedName name="QB_ROW_51250" localSheetId="0" hidden="1">Sheet1!$F$89</definedName>
    <definedName name="QB_ROW_52250" localSheetId="0" hidden="1">Sheet1!$F$90</definedName>
    <definedName name="QB_ROW_61240" localSheetId="0" hidden="1">Sheet1!$E$4</definedName>
    <definedName name="QB_ROW_71250" localSheetId="0" hidden="1">Sheet1!$F$44</definedName>
    <definedName name="QB_ROW_73250" localSheetId="0" hidden="1">Sheet1!$F$37</definedName>
    <definedName name="QB_ROW_74350" localSheetId="0" hidden="1">Sheet1!$F$45</definedName>
    <definedName name="QB_ROW_78240" localSheetId="0" hidden="1">Sheet1!$E$31</definedName>
    <definedName name="QB_ROW_86321" localSheetId="0" hidden="1">Sheet1!$C$17</definedName>
    <definedName name="QB_ROW_92040" localSheetId="0" hidden="1">Sheet1!$E$5</definedName>
    <definedName name="QB_ROW_92340" localSheetId="0" hidden="1">Sheet1!$E$8</definedName>
    <definedName name="QB_ROW_97040" localSheetId="0" hidden="1">Sheet1!$E$52</definedName>
    <definedName name="QB_ROW_97340" localSheetId="0" hidden="1">Sheet1!$E$56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20190228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20190201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H95" i="1"/>
  <c r="H94" i="1"/>
  <c r="H93" i="1"/>
  <c r="H86" i="1"/>
  <c r="H82" i="1"/>
  <c r="H77" i="1"/>
  <c r="H70" i="1"/>
  <c r="H67" i="1"/>
  <c r="H62" i="1"/>
  <c r="H59" i="1"/>
  <c r="H56" i="1"/>
  <c r="H55" i="1"/>
  <c r="H50" i="1"/>
  <c r="H46" i="1"/>
  <c r="H42" i="1"/>
  <c r="H39" i="1"/>
  <c r="H29" i="1"/>
  <c r="H25" i="1"/>
  <c r="H24" i="1"/>
  <c r="H17" i="1"/>
  <c r="H16" i="1"/>
  <c r="H15" i="1"/>
  <c r="H12" i="1"/>
  <c r="H8" i="1"/>
</calcChain>
</file>

<file path=xl/sharedStrings.xml><?xml version="1.0" encoding="utf-8"?>
<sst xmlns="http://schemas.openxmlformats.org/spreadsheetml/2006/main" count="96" uniqueCount="96">
  <si>
    <t>Feb 19</t>
  </si>
  <si>
    <t>Ordinary Income/Expense</t>
  </si>
  <si>
    <t>Income</t>
  </si>
  <si>
    <t>4400.0 · Interest Income</t>
  </si>
  <si>
    <t>4625.0 · MISCELLANEOUS INCOME</t>
  </si>
  <si>
    <t>4626.1 · Other Income</t>
  </si>
  <si>
    <t>4626.2 · Camp Scholarship Program-EARDAC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</si>
  <si>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</si>
  <si>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</si>
  <si>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</si>
  <si>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</si>
  <si>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</si>
  <si>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</si>
  <si>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</si>
  <si>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</si>
  <si>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</si>
  <si>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</si>
  <si>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</si>
  <si>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</si>
  <si>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</si>
  <si>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</si>
  <si>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</si>
  <si>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</si>
  <si>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</si>
  <si>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</si>
  <si>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</si>
  <si>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</si>
  <si>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</si>
  <si>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</si>
  <si>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</si>
  <si>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</si>
  <si>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</si>
  <si>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</si>
  <si>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</si>
  <si>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</si>
  <si>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</si>
  <si>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</si>
  <si>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</si>
  <si>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</si>
  <si>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</si>
  <si>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</si>
  <si>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</si>
  <si>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</si>
  <si>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</si>
  <si>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</si>
  <si>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</si>
  <si>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</si>
  <si>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</si>
  <si>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</si>
  <si>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</si>
  <si>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</si>
  <si>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6080.0 · EDUCATION AND OUTREACH</t>
  </si>
  <si>
    <t>6080.20 · OUTREACH</t>
  </si>
  <si>
    <t>6080.23 · Media and PR</t>
  </si>
  <si>
    <t>Total 6080.20 · OUTREACH</t>
  </si>
  <si>
    <t>Total 6080.0 · EDUCATION AND OUTREACH</t>
  </si>
  <si>
    <t>6081.0 · REGULATORY COMPLIANCE</t>
  </si>
  <si>
    <t>6081.5 · Contracted Support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</si>
  <si>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</si>
  <si>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</si>
  <si>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</si>
  <si>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</si>
  <si>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</si>
  <si>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6089.1 · Hydrogeologic Characterization</t>
  </si>
  <si>
    <t>6089.2 · Water Chemistry Studies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</si>
  <si>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</si>
  <si>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</si>
  <si>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</si>
  <si>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</si>
  <si>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</si>
  <si>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</si>
  <si>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</si>
  <si>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</si>
  <si>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</si>
  <si>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</si>
  <si>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</si>
  <si>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</si>
  <si>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</si>
  <si>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</si>
  <si>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6168.2 · SOAH - Needmore</t>
  </si>
  <si>
    <t>6168.5 · EP</t>
  </si>
  <si>
    <t>Total 6160.0 · LEGAL SERVICES</t>
  </si>
  <si>
    <t>6179.0 · LEGISLATION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</si>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</sst>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7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K97" sqref="A1:K97"/>
    </sheetView>
  </sheetViews>
  <sheetFormatPr defaultRowHeight="15" x14ac:dyDescent="0.25"/>
  <cols>
    <col min="1" max="6" width="3" style="12" customWidth="1"/>
    <col min="7" max="7" width="3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2349.38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281.32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-3894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ROUND(SUM(H5:H7),5)</f>
        <v>-3612.68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84348.72</v>
      </c>
    </row>
    <row r="11" spans="1:8" ht="15.75" thickBot="1" x14ac:dyDescent="0.3">
      <c r="A11" s="1"/>
      <c r="B11" s="1"/>
      <c r="C11" s="1"/>
      <c r="D11" s="1"/>
      <c r="E11" s="1"/>
      <c r="F11" s="1" t="s">
        <v>10</v>
      </c>
      <c r="G11" s="1"/>
      <c r="H11" s="3">
        <v>217625.25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>
        <f>ROUND(SUM(H9:H11),5)</f>
        <v>301973.96999999997</v>
      </c>
    </row>
    <row r="13" spans="1:8" x14ac:dyDescent="0.25">
      <c r="A13" s="1"/>
      <c r="B13" s="1"/>
      <c r="C13" s="1"/>
      <c r="D13" s="1"/>
      <c r="E13" s="1" t="s">
        <v>12</v>
      </c>
      <c r="F13" s="1"/>
      <c r="G13" s="1"/>
      <c r="H13" s="2"/>
    </row>
    <row r="14" spans="1:8" ht="15.75" thickBot="1" x14ac:dyDescent="0.3">
      <c r="A14" s="1"/>
      <c r="B14" s="1"/>
      <c r="C14" s="1"/>
      <c r="D14" s="1"/>
      <c r="E14" s="1"/>
      <c r="F14" s="1" t="s">
        <v>13</v>
      </c>
      <c r="G14" s="1"/>
      <c r="H14" s="4">
        <v>300</v>
      </c>
    </row>
    <row r="15" spans="1:8" ht="15.75" thickBot="1" x14ac:dyDescent="0.3">
      <c r="A15" s="1"/>
      <c r="B15" s="1"/>
      <c r="C15" s="1"/>
      <c r="D15" s="1"/>
      <c r="E15" s="1" t="s">
        <v>14</v>
      </c>
      <c r="F15" s="1"/>
      <c r="G15" s="1"/>
      <c r="H15" s="5">
        <f>ROUND(SUM(H13:H14),5)</f>
        <v>300</v>
      </c>
    </row>
    <row r="16" spans="1:8" ht="15.75" thickBot="1" x14ac:dyDescent="0.3">
      <c r="A16" s="1"/>
      <c r="B16" s="1"/>
      <c r="C16" s="1"/>
      <c r="D16" s="1" t="s">
        <v>15</v>
      </c>
      <c r="E16" s="1"/>
      <c r="F16" s="1"/>
      <c r="G16" s="1"/>
      <c r="H16" s="6">
        <f>ROUND(SUM(H3:H4)+H8+H12+H15,5)</f>
        <v>301010.67</v>
      </c>
    </row>
    <row r="17" spans="1:8" x14ac:dyDescent="0.25">
      <c r="A17" s="1"/>
      <c r="B17" s="1"/>
      <c r="C17" s="1" t="s">
        <v>16</v>
      </c>
      <c r="D17" s="1"/>
      <c r="E17" s="1"/>
      <c r="F17" s="1"/>
      <c r="G17" s="1"/>
      <c r="H17" s="2">
        <f>H16</f>
        <v>301010.67</v>
      </c>
    </row>
    <row r="18" spans="1:8" x14ac:dyDescent="0.25">
      <c r="A18" s="1"/>
      <c r="B18" s="1"/>
      <c r="C18" s="1"/>
      <c r="D18" s="1" t="s">
        <v>17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484.25</v>
      </c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/>
    </row>
    <row r="22" spans="1:8" x14ac:dyDescent="0.25">
      <c r="A22" s="1"/>
      <c r="B22" s="1"/>
      <c r="C22" s="1"/>
      <c r="D22" s="1"/>
      <c r="E22" s="1"/>
      <c r="F22" s="1"/>
      <c r="G22" s="1" t="s">
        <v>21</v>
      </c>
      <c r="H22" s="2">
        <v>150</v>
      </c>
    </row>
    <row r="23" spans="1:8" ht="15.75" thickBot="1" x14ac:dyDescent="0.3">
      <c r="A23" s="1"/>
      <c r="B23" s="1"/>
      <c r="C23" s="1"/>
      <c r="D23" s="1"/>
      <c r="E23" s="1"/>
      <c r="F23" s="1"/>
      <c r="G23" s="1" t="s">
        <v>22</v>
      </c>
      <c r="H23" s="4">
        <v>644.85</v>
      </c>
    </row>
    <row r="24" spans="1:8" ht="15.75" thickBot="1" x14ac:dyDescent="0.3">
      <c r="A24" s="1"/>
      <c r="B24" s="1"/>
      <c r="C24" s="1"/>
      <c r="D24" s="1"/>
      <c r="E24" s="1"/>
      <c r="F24" s="1" t="s">
        <v>23</v>
      </c>
      <c r="G24" s="1"/>
      <c r="H24" s="6">
        <f>ROUND(SUM(H21:H23),5)</f>
        <v>794.85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f>ROUND(SUM(H19:H20)+H24,5)</f>
        <v>1279.0999999999999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/>
    </row>
    <row r="27" spans="1:8" x14ac:dyDescent="0.25">
      <c r="A27" s="1"/>
      <c r="B27" s="1"/>
      <c r="C27" s="1"/>
      <c r="D27" s="1"/>
      <c r="E27" s="1"/>
      <c r="F27" s="1" t="s">
        <v>26</v>
      </c>
      <c r="G27" s="1"/>
      <c r="H27" s="2">
        <v>439.05</v>
      </c>
    </row>
    <row r="28" spans="1:8" ht="15.75" thickBot="1" x14ac:dyDescent="0.3">
      <c r="A28" s="1"/>
      <c r="B28" s="1"/>
      <c r="C28" s="1"/>
      <c r="D28" s="1"/>
      <c r="E28" s="1"/>
      <c r="F28" s="1" t="s">
        <v>27</v>
      </c>
      <c r="G28" s="1"/>
      <c r="H28" s="3">
        <v>477.96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f>ROUND(SUM(H26:H28),5)</f>
        <v>917.01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112.56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272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83.65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35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/>
    </row>
    <row r="36" spans="1:8" x14ac:dyDescent="0.25">
      <c r="A36" s="1"/>
      <c r="B36" s="1"/>
      <c r="C36" s="1"/>
      <c r="D36" s="1"/>
      <c r="E36" s="1"/>
      <c r="F36" s="1" t="s">
        <v>35</v>
      </c>
      <c r="G36" s="1"/>
      <c r="H36" s="2">
        <v>192.31</v>
      </c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8</v>
      </c>
    </row>
    <row r="38" spans="1:8" ht="15.75" thickBot="1" x14ac:dyDescent="0.3">
      <c r="A38" s="1"/>
      <c r="B38" s="1"/>
      <c r="C38" s="1"/>
      <c r="D38" s="1"/>
      <c r="E38" s="1"/>
      <c r="F38" s="1" t="s">
        <v>37</v>
      </c>
      <c r="G38" s="1"/>
      <c r="H38" s="3">
        <v>36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f>ROUND(SUM(H35:H38),5)</f>
        <v>236.31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ht="15.75" thickBot="1" x14ac:dyDescent="0.3">
      <c r="A41" s="1"/>
      <c r="B41" s="1"/>
      <c r="C41" s="1"/>
      <c r="D41" s="1"/>
      <c r="E41" s="1"/>
      <c r="F41" s="1" t="s">
        <v>40</v>
      </c>
      <c r="G41" s="1"/>
      <c r="H41" s="3">
        <v>232.75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f>ROUND(SUM(H40:H41),5)</f>
        <v>232.75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>
        <v>167.18</v>
      </c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854.38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ROUND(SUM(H43:H45),5)</f>
        <v>1021.56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>
        <v>921.24</v>
      </c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89.19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ROUND(SUM(H47:H49),5)</f>
        <v>1010.43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>
        <v>2650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/>
    </row>
    <row r="53" spans="1:8" x14ac:dyDescent="0.25">
      <c r="A53" s="1"/>
      <c r="B53" s="1"/>
      <c r="C53" s="1"/>
      <c r="D53" s="1"/>
      <c r="E53" s="1"/>
      <c r="F53" s="1" t="s">
        <v>52</v>
      </c>
      <c r="G53" s="1"/>
      <c r="H53" s="2"/>
    </row>
    <row r="54" spans="1:8" ht="15.75" thickBot="1" x14ac:dyDescent="0.3">
      <c r="A54" s="1"/>
      <c r="B54" s="1"/>
      <c r="C54" s="1"/>
      <c r="D54" s="1"/>
      <c r="E54" s="1"/>
      <c r="F54" s="1"/>
      <c r="G54" s="1" t="s">
        <v>53</v>
      </c>
      <c r="H54" s="4">
        <v>500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6">
        <f>ROUND(SUM(H53:H54),5)</f>
        <v>500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ROUND(H52+H55,5)</f>
        <v>500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3">
        <v>3630.96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ROUND(SUM(H57:H58),5)</f>
        <v>3630.96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ht="15.75" thickBot="1" x14ac:dyDescent="0.3">
      <c r="A61" s="1"/>
      <c r="B61" s="1"/>
      <c r="C61" s="1"/>
      <c r="D61" s="1"/>
      <c r="E61" s="1"/>
      <c r="F61" s="1" t="s">
        <v>60</v>
      </c>
      <c r="G61" s="1"/>
      <c r="H61" s="3">
        <v>3900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>
        <f>ROUND(SUM(H60:H61),5)</f>
        <v>3900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/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v>166.23</v>
      </c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109</v>
      </c>
    </row>
    <row r="66" spans="1:8" ht="15.75" thickBot="1" x14ac:dyDescent="0.3">
      <c r="A66" s="1"/>
      <c r="B66" s="1"/>
      <c r="C66" s="1"/>
      <c r="D66" s="1"/>
      <c r="E66" s="1"/>
      <c r="F66" s="1" t="s">
        <v>65</v>
      </c>
      <c r="G66" s="1"/>
      <c r="H66" s="3">
        <v>612.13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>
        <f>ROUND(SUM(H63:H66),5)</f>
        <v>887.36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/>
    </row>
    <row r="69" spans="1:8" ht="15.75" thickBot="1" x14ac:dyDescent="0.3">
      <c r="A69" s="1"/>
      <c r="B69" s="1"/>
      <c r="C69" s="1"/>
      <c r="D69" s="1"/>
      <c r="E69" s="1"/>
      <c r="F69" s="1" t="s">
        <v>68</v>
      </c>
      <c r="G69" s="1"/>
      <c r="H69" s="3">
        <v>442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>
        <f>ROUND(SUM(H68:H69),5)</f>
        <v>442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/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8998.66</v>
      </c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1103.3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1484.29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1057.55</v>
      </c>
    </row>
    <row r="76" spans="1:8" ht="15.75" thickBot="1" x14ac:dyDescent="0.3">
      <c r="A76" s="1"/>
      <c r="B76" s="1"/>
      <c r="C76" s="1"/>
      <c r="D76" s="1"/>
      <c r="E76" s="1"/>
      <c r="F76" s="1" t="s">
        <v>75</v>
      </c>
      <c r="G76" s="1"/>
      <c r="H76" s="3">
        <v>128.76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>
        <f>ROUND(SUM(H71:H76),5)</f>
        <v>12772.56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/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1596</v>
      </c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1680</v>
      </c>
    </row>
    <row r="81" spans="1:8" ht="15.75" thickBot="1" x14ac:dyDescent="0.3">
      <c r="A81" s="1"/>
      <c r="B81" s="1"/>
      <c r="C81" s="1"/>
      <c r="D81" s="1"/>
      <c r="E81" s="1"/>
      <c r="F81" s="1" t="s">
        <v>80</v>
      </c>
      <c r="G81" s="1"/>
      <c r="H81" s="3">
        <v>3659.34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>
        <f>ROUND(SUM(H78:H81),5)</f>
        <v>6935.34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>
        <v>4000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/>
    </row>
    <row r="85" spans="1:8" ht="15.75" thickBot="1" x14ac:dyDescent="0.3">
      <c r="A85" s="1"/>
      <c r="B85" s="1"/>
      <c r="C85" s="1"/>
      <c r="D85" s="1"/>
      <c r="E85" s="1"/>
      <c r="F85" s="1" t="s">
        <v>84</v>
      </c>
      <c r="G85" s="1"/>
      <c r="H85" s="3">
        <v>73033.47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>
        <f>ROUND(SUM(H84:H85),5)</f>
        <v>73033.47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/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301</v>
      </c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5522.3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4626.96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47.8</v>
      </c>
    </row>
    <row r="92" spans="1:8" ht="15.75" thickBot="1" x14ac:dyDescent="0.3">
      <c r="A92" s="1"/>
      <c r="B92" s="1"/>
      <c r="C92" s="1"/>
      <c r="D92" s="1"/>
      <c r="E92" s="1"/>
      <c r="F92" s="1" t="s">
        <v>91</v>
      </c>
      <c r="G92" s="1"/>
      <c r="H92" s="4">
        <v>3264.43</v>
      </c>
    </row>
    <row r="93" spans="1:8" ht="15.75" thickBot="1" x14ac:dyDescent="0.3">
      <c r="A93" s="1"/>
      <c r="B93" s="1"/>
      <c r="C93" s="1"/>
      <c r="D93" s="1"/>
      <c r="E93" s="1" t="s">
        <v>92</v>
      </c>
      <c r="F93" s="1"/>
      <c r="G93" s="1"/>
      <c r="H93" s="5">
        <f>ROUND(SUM(H87:H92),5)</f>
        <v>13762.49</v>
      </c>
    </row>
    <row r="94" spans="1:8" ht="15.75" thickBot="1" x14ac:dyDescent="0.3">
      <c r="A94" s="1"/>
      <c r="B94" s="1"/>
      <c r="C94" s="1"/>
      <c r="D94" s="1" t="s">
        <v>93</v>
      </c>
      <c r="E94" s="1"/>
      <c r="F94" s="1"/>
      <c r="G94" s="1"/>
      <c r="H94" s="5">
        <f>ROUND(H18+H25+SUM(H29:H34)+H39+H42+H46+SUM(H50:H51)+H56+H59+H62+H67+H70+H77+SUM(H82:H83)+H86+H93,5)</f>
        <v>128714.55</v>
      </c>
    </row>
    <row r="95" spans="1:8" ht="15.75" thickBot="1" x14ac:dyDescent="0.3">
      <c r="A95" s="1"/>
      <c r="B95" s="1" t="s">
        <v>94</v>
      </c>
      <c r="C95" s="1"/>
      <c r="D95" s="1"/>
      <c r="E95" s="1"/>
      <c r="F95" s="1"/>
      <c r="G95" s="1"/>
      <c r="H95" s="5">
        <f>ROUND(H2+H17-H94,5)</f>
        <v>172296.12</v>
      </c>
    </row>
    <row r="96" spans="1:8" s="8" customFormat="1" ht="12" thickBot="1" x14ac:dyDescent="0.25">
      <c r="A96" s="1" t="s">
        <v>95</v>
      </c>
      <c r="B96" s="1"/>
      <c r="C96" s="1"/>
      <c r="D96" s="1"/>
      <c r="E96" s="1"/>
      <c r="F96" s="1"/>
      <c r="G96" s="1"/>
      <c r="H96" s="7">
        <f>H95</f>
        <v>172296.12</v>
      </c>
    </row>
    <row r="97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February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2019-03-19T18:42:37Z</cp:lastPrinted>
  <dcterms:created xsi:type="dcterms:W3CDTF">2019-03-19T18:41:33Z</dcterms:created>
  <dcterms:modified xsi:type="dcterms:W3CDTF">2019-03-19T18:42:40Z</dcterms:modified>
</cp:coreProperties>
</file>