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mmy Raymond\TRANSPARENCY STARS\Check Registers\FY 2015 Monthly Check Registers (excel)\"/>
    </mc:Choice>
  </mc:AlternateContent>
  <bookViews>
    <workbookView xWindow="0" yWindow="0" windowWidth="11775" windowHeight="8760"/>
  </bookViews>
  <sheets>
    <sheet name="Sheet1" sheetId="1" r:id="rId1"/>
  </sheets>
  <definedNames>
    <definedName name="QB_COLUMN_1" localSheetId="0" hidden="1">Sheet1!#REF!</definedName>
    <definedName name="QB_COLUMN_3" localSheetId="0" hidden="1">Sheet1!$B$5</definedName>
    <definedName name="QB_COLUMN_30" localSheetId="0" hidden="1">Sheet1!$I$5</definedName>
    <definedName name="QB_COLUMN_31" localSheetId="0" hidden="1">Sheet1!$K$5</definedName>
    <definedName name="QB_COLUMN_4" localSheetId="0" hidden="1">Sheet1!$C$5</definedName>
    <definedName name="QB_COLUMN_5" localSheetId="0" hidden="1">Sheet1!$E$5</definedName>
    <definedName name="QB_COLUMN_7" localSheetId="0" hidden="1">Sheet1!$F$5</definedName>
    <definedName name="QB_COLUMN_8" localSheetId="0" hidden="1">Sheet1!$H$5</definedName>
    <definedName name="QB_DATA_0" localSheetId="0" hidden="1">Sheet1!$6:$6,Sheet1!$7:$7,Sheet1!$8:$8,Sheet1!$9:$9,Sheet1!$10:$10,Sheet1!$11:$11,Sheet1!$12:$12,Sheet1!$13:$13,Sheet1!$14:$14,Sheet1!$15:$15,Sheet1!$16:$16,Sheet1!$17:$17,Sheet1!$18:$18,Sheet1!$19:$19,Sheet1!$20:$20,Sheet1!$21:$21</definedName>
    <definedName name="QB_DATA_1" localSheetId="0" hidden="1">Sheet1!$22:$22,Sheet1!$23:$23,Sheet1!$24:$24,Sheet1!$25:$25,Sheet1!$26:$26,Sheet1!$27:$27,Sheet1!$28:$28,Sheet1!$29:$29,Sheet1!$30:$30,Sheet1!$31:$31,Sheet1!$32:$32,Sheet1!$33:$33,Sheet1!$34:$34,Sheet1!$35:$35,Sheet1!$36:$36,Sheet1!$37:$37</definedName>
    <definedName name="QB_DATA_2" localSheetId="0" hidden="1">Sheet1!$38:$38,Sheet1!$39:$39,Sheet1!$40:$40,Sheet1!$41:$41,Sheet1!$42:$42,Sheet1!$43:$43,Sheet1!$44:$44,Sheet1!$45:$45,Sheet1!$46:$46,Sheet1!$47:$47,Sheet1!$48:$48,Sheet1!$49:$49,Sheet1!$50:$50,Sheet1!$51:$51,Sheet1!$52:$52,Sheet1!$53:$53</definedName>
    <definedName name="QB_DATA_3" localSheetId="0" hidden="1">Sheet1!$54:$54,Sheet1!$55:$55,Sheet1!$56:$56</definedName>
    <definedName name="QB_FORMULA_0" localSheetId="0" hidden="1">Sheet1!$K$7,Sheet1!$K$8,Sheet1!$K$9,Sheet1!$K$10,Sheet1!$K$11,Sheet1!$K$12,Sheet1!$K$13,Sheet1!$K$14,Sheet1!$K$15,Sheet1!$K$16,Sheet1!$K$17,Sheet1!$K$18,Sheet1!$K$19,Sheet1!$K$20,Sheet1!$K$21,Sheet1!$K$22</definedName>
    <definedName name="QB_FORMULA_1" localSheetId="0" hidden="1">Sheet1!$K$23,Sheet1!$K$24,Sheet1!$K$25,Sheet1!$K$26,Sheet1!$K$27,Sheet1!$K$28,Sheet1!$K$29,Sheet1!$K$30,Sheet1!$K$31,Sheet1!$K$32,Sheet1!$K$33,Sheet1!$K$34,Sheet1!$K$35,Sheet1!$K$36,Sheet1!$K$37,Sheet1!$K$38</definedName>
    <definedName name="QB_FORMULA_2" localSheetId="0" hidden="1">Sheet1!$K$39,Sheet1!$K$40,Sheet1!$K$41,Sheet1!$K$42,Sheet1!$K$43,Sheet1!$K$44,Sheet1!$K$45,Sheet1!$K$46,Sheet1!$K$47,Sheet1!$K$48,Sheet1!$K$49,Sheet1!$K$50,Sheet1!$K$51,Sheet1!$K$52,Sheet1!$K$53,Sheet1!$K$54</definedName>
    <definedName name="QB_FORMULA_3" localSheetId="0" hidden="1">Sheet1!$K$55,Sheet1!$K$56,Sheet1!$I$57,Sheet1!$K$57,Sheet1!$I$58,Sheet1!$K$58</definedName>
    <definedName name="QB_ROW_25301" localSheetId="0" hidden="1">Sheet1!#REF!</definedName>
    <definedName name="QB_ROW_4010" localSheetId="0" hidden="1">Sheet1!#REF!</definedName>
    <definedName name="QB_ROW_4310" localSheetId="0" hidden="1">Sheet1!#REF!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20150130</definedName>
    <definedName name="QBHEADERSONSCREEN" localSheetId="0">FALSE</definedName>
    <definedName name="QBMETADATASIZE" localSheetId="0">7465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12</definedName>
    <definedName name="QBREPORTSUBCOLAXIS" localSheetId="0">0</definedName>
    <definedName name="QBREPORTTYPE" localSheetId="0">109</definedName>
    <definedName name="QBROWHEADERS" localSheetId="0">2</definedName>
    <definedName name="QBSTARTDATE" localSheetId="0">20150101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7" i="1" l="1"/>
  <c r="I58" i="1" s="1"/>
  <c r="K7" i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</calcChain>
</file>

<file path=xl/sharedStrings.xml><?xml version="1.0" encoding="utf-8"?>
<sst xmlns="http://schemas.openxmlformats.org/spreadsheetml/2006/main" count="198" uniqueCount="130">
  <si>
    <t>Type</t>
  </si>
  <si>
    <t>Date</t>
  </si>
  <si>
    <t>Num</t>
  </si>
  <si>
    <t>Name</t>
  </si>
  <si>
    <t>Memo</t>
  </si>
  <si>
    <t>Amount</t>
  </si>
  <si>
    <t>Balance</t>
  </si>
  <si>
    <t>Check</t>
  </si>
  <si>
    <t>Deposit</t>
  </si>
  <si>
    <t>Liability Check</t>
  </si>
  <si>
    <t>Transfer</t>
  </si>
  <si>
    <t>22168</t>
  </si>
  <si>
    <t>22169</t>
  </si>
  <si>
    <t>22170</t>
  </si>
  <si>
    <t>22171</t>
  </si>
  <si>
    <t>22172</t>
  </si>
  <si>
    <t>22173</t>
  </si>
  <si>
    <t>22174</t>
  </si>
  <si>
    <t>22175</t>
  </si>
  <si>
    <t>1815EFT</t>
  </si>
  <si>
    <t>EFT</t>
  </si>
  <si>
    <t>22176</t>
  </si>
  <si>
    <t>22177</t>
  </si>
  <si>
    <t>22178</t>
  </si>
  <si>
    <t>22179</t>
  </si>
  <si>
    <t>22180</t>
  </si>
  <si>
    <t>22181</t>
  </si>
  <si>
    <t>22182</t>
  </si>
  <si>
    <t>22183</t>
  </si>
  <si>
    <t>22184</t>
  </si>
  <si>
    <t>22185</t>
  </si>
  <si>
    <t>22186</t>
  </si>
  <si>
    <t>22187</t>
  </si>
  <si>
    <t>22188</t>
  </si>
  <si>
    <t>22189</t>
  </si>
  <si>
    <t>22191</t>
  </si>
  <si>
    <t>22192</t>
  </si>
  <si>
    <t>22193</t>
  </si>
  <si>
    <t>1222015EFT</t>
  </si>
  <si>
    <t>22190</t>
  </si>
  <si>
    <t>22194</t>
  </si>
  <si>
    <t>22195</t>
  </si>
  <si>
    <t>22196</t>
  </si>
  <si>
    <t>22197</t>
  </si>
  <si>
    <t>22198</t>
  </si>
  <si>
    <t>22199</t>
  </si>
  <si>
    <t>22200</t>
  </si>
  <si>
    <t>22201</t>
  </si>
  <si>
    <t>22202</t>
  </si>
  <si>
    <t>22203</t>
  </si>
  <si>
    <t>22204</t>
  </si>
  <si>
    <t>22205</t>
  </si>
  <si>
    <t>Tammy Raymond</t>
  </si>
  <si>
    <t>Brian Zavala</t>
  </si>
  <si>
    <t>Exxon Mobil Business Card</t>
  </si>
  <si>
    <t>Unum Life Insurance Co.</t>
  </si>
  <si>
    <t>Waste Management of Texas, Inc.</t>
  </si>
  <si>
    <t>Jan-Pro of Austin</t>
  </si>
  <si>
    <t>Brian Smith</t>
  </si>
  <si>
    <t>Reliance Trust Company</t>
  </si>
  <si>
    <t>United States Treasury</t>
  </si>
  <si>
    <t>Bob Larsen</t>
  </si>
  <si>
    <t>SledgeLaw Group</t>
  </si>
  <si>
    <t>The Standard</t>
  </si>
  <si>
    <t>Quill Corporation</t>
  </si>
  <si>
    <t>CIT Technology Fin Serv, Inc</t>
  </si>
  <si>
    <t>Integritek</t>
  </si>
  <si>
    <t>Citibusiness Card</t>
  </si>
  <si>
    <t>TAGD</t>
  </si>
  <si>
    <t>University of Texas</t>
  </si>
  <si>
    <t>LCRA-ELS</t>
  </si>
  <si>
    <t>Sam's Club</t>
  </si>
  <si>
    <t>Figer &amp; Company</t>
  </si>
  <si>
    <t>Ready Refresh by Nestle</t>
  </si>
  <si>
    <t>AT&amp;T Mobility</t>
  </si>
  <si>
    <t>AFLAC</t>
  </si>
  <si>
    <t>United Healthcare</t>
  </si>
  <si>
    <t>The Statesman</t>
  </si>
  <si>
    <t>Hicks &amp; Company</t>
  </si>
  <si>
    <t>MetLife</t>
  </si>
  <si>
    <t>Time Warner Cable</t>
  </si>
  <si>
    <t>Municipal Services Bureau</t>
  </si>
  <si>
    <t>City of Austin</t>
  </si>
  <si>
    <t>Shell</t>
  </si>
  <si>
    <t>Reserve Account</t>
  </si>
  <si>
    <t>Pedernales Electric Cooperative</t>
  </si>
  <si>
    <t>petty cash fund reimbursement</t>
  </si>
  <si>
    <t>Web Services from 9/1-12/31/14</t>
  </si>
  <si>
    <t>Gasoline</t>
  </si>
  <si>
    <t>Life Insurance Premium for Jan 2015</t>
  </si>
  <si>
    <t>Recycling Service</t>
  </si>
  <si>
    <t>January Office Cleaning</t>
  </si>
  <si>
    <t>Vision Reimbursement for CY2014</t>
  </si>
  <si>
    <t>Hotel Stay in Malaga Spain Conference in October 2014</t>
  </si>
  <si>
    <t>Bi-weekly Retirement</t>
  </si>
  <si>
    <t>Loan Payment</t>
  </si>
  <si>
    <t>74-2488641</t>
  </si>
  <si>
    <t>Food and Supplies for 12/12/14 Holiday Open House</t>
  </si>
  <si>
    <t>expense reimbursement</t>
  </si>
  <si>
    <t>December 2014 Legislative Svcs</t>
  </si>
  <si>
    <t>Administration Fees from 10/1-12/31/14</t>
  </si>
  <si>
    <t>Office Supplies</t>
  </si>
  <si>
    <t>Copier Lease</t>
  </si>
  <si>
    <t>Monthly IT and Phone Svc</t>
  </si>
  <si>
    <t>Parliamentary, Cables Direct, Lowes, TSU, Overstock, Chuys, Amazon, ModernOffice, Adobe, TWCA, G...</t>
  </si>
  <si>
    <t>Reg Fee for John Dupnik for 2/11-2/12/15 Qtrly Mtg</t>
  </si>
  <si>
    <t>CD Roms of GCAGS and Tectonic Map of TX</t>
  </si>
  <si>
    <t>Well Sampling</t>
  </si>
  <si>
    <t>Canteen</t>
  </si>
  <si>
    <t>FY2014 Financial Audit</t>
  </si>
  <si>
    <t>Water</t>
  </si>
  <si>
    <t>2014 4th quarter GTLI</t>
  </si>
  <si>
    <t>Telemetry</t>
  </si>
  <si>
    <t>Supplemental Employee Insurance</t>
  </si>
  <si>
    <t>Health Insurance for Feb 2015</t>
  </si>
  <si>
    <t>1 yr Subscription Renewal</t>
  </si>
  <si>
    <t>HCP Doc Prep Services from 10/26-12/25/14</t>
  </si>
  <si>
    <t>Dental Insurance for Feb 2015</t>
  </si>
  <si>
    <t>Internet</t>
  </si>
  <si>
    <t>Toll Fees</t>
  </si>
  <si>
    <t>Trash and Recycling Service</t>
  </si>
  <si>
    <t>Postage Replenishment</t>
  </si>
  <si>
    <t>Electricity</t>
  </si>
  <si>
    <t>Funds Transfer</t>
  </si>
  <si>
    <t>BARTON SPRINGS/EDWARDS AQUIFER CONSERVATION DISTRICT</t>
  </si>
  <si>
    <t>FY 2015 OPERATING ACCOUNT – CHECK REGISTER</t>
  </si>
  <si>
    <t>January 1 - January 31, 2015</t>
  </si>
  <si>
    <t>Fidelity Security Life Insurance Co</t>
  </si>
  <si>
    <t>Funds Transfer Payroll</t>
  </si>
  <si>
    <t>Supplemental Gap Coverage for February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</si>
</sst>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"/>
    <numFmt numFmtId="165" formatCode="mm/dd/yyyy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5" fontId="2" fillId="0" borderId="0" xfId="0" applyNumberFormat="1" applyFont="1"/>
    <xf numFmtId="164" fontId="2" fillId="0" borderId="0" xfId="0" applyNumberFormat="1" applyFont="1"/>
    <xf numFmtId="164" fontId="2" fillId="0" borderId="0" xfId="0" applyNumberFormat="1" applyFont="1" applyBorder="1"/>
    <xf numFmtId="164" fontId="2" fillId="0" borderId="2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49" fontId="2" fillId="0" borderId="0" xfId="0" applyNumberFormat="1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</xdr:row>
          <xdr:rowOff>0</xdr:rowOff>
        </xdr:from>
        <xdr:to>
          <xdr:col>2</xdr:col>
          <xdr:colOff>352425</xdr:colOff>
          <xdr:row>5</xdr:row>
          <xdr:rowOff>104775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K59"/>
  <sheetViews>
    <sheetView tabSelected="1" workbookViewId="0">
      <pane xSplit="1" ySplit="5" topLeftCell="B37" activePane="bottomRight" state="frozenSplit"/>
      <selection pane="topRight" activeCell="C1" sqref="C1"/>
      <selection pane="bottomLeft" activeCell="A2" sqref="A2"/>
      <selection pane="bottomRight" activeCell="H38" sqref="H38"/>
    </sheetView>
  </sheetViews>
  <sheetFormatPr defaultRowHeight="15" x14ac:dyDescent="0.25"/>
  <cols>
    <col min="1" max="1" width="2.28515625" style="14" customWidth="1"/>
    <col min="2" max="2" width="10.7109375" style="14" bestFit="1" customWidth="1"/>
    <col min="3" max="3" width="8.7109375" style="14" bestFit="1" customWidth="1"/>
    <col min="4" max="4" width="1" style="14" customWidth="1"/>
    <col min="5" max="5" width="9.5703125" style="14" bestFit="1" customWidth="1"/>
    <col min="6" max="6" width="24.42578125" style="14" customWidth="1"/>
    <col min="7" max="7" width="1" style="14" customWidth="1"/>
    <col min="8" max="8" width="37" style="14" customWidth="1"/>
    <col min="9" max="9" width="8.42578125" style="14" bestFit="1" customWidth="1"/>
    <col min="10" max="10" width="2.28515625" style="14" customWidth="1"/>
    <col min="11" max="11" width="8.7109375" style="14" bestFit="1" customWidth="1"/>
  </cols>
  <sheetData>
    <row r="1" spans="1:11" ht="20.25" customHeight="1" x14ac:dyDescent="0.25">
      <c r="B1" s="19" t="s">
        <v>124</v>
      </c>
      <c r="C1" s="18"/>
      <c r="D1" s="18"/>
      <c r="E1" s="18"/>
      <c r="F1" s="18"/>
      <c r="G1" s="18"/>
      <c r="H1" s="18"/>
      <c r="I1" s="18"/>
      <c r="J1" s="18"/>
      <c r="K1" s="18"/>
    </row>
    <row r="2" spans="1:11" ht="18" customHeight="1" x14ac:dyDescent="0.25">
      <c r="B2" s="17" t="s">
        <v>125</v>
      </c>
      <c r="C2" s="18"/>
      <c r="D2" s="18"/>
      <c r="E2" s="18"/>
      <c r="F2" s="18"/>
      <c r="G2" s="18"/>
      <c r="H2" s="18"/>
      <c r="I2" s="18"/>
      <c r="J2" s="18"/>
      <c r="K2" s="18"/>
    </row>
    <row r="3" spans="1:11" ht="15.75" customHeight="1" x14ac:dyDescent="0.25">
      <c r="B3" s="15" t="s">
        <v>126</v>
      </c>
      <c r="C3" s="16"/>
      <c r="D3" s="16"/>
      <c r="E3" s="16"/>
      <c r="F3" s="16"/>
      <c r="G3" s="16"/>
      <c r="H3" s="16"/>
      <c r="I3" s="16"/>
      <c r="J3" s="16"/>
      <c r="K3" s="16"/>
    </row>
    <row r="5" spans="1:11" s="13" customFormat="1" ht="15.75" thickBot="1" x14ac:dyDescent="0.3">
      <c r="A5" s="11"/>
      <c r="B5" s="12" t="s">
        <v>0</v>
      </c>
      <c r="C5" s="12" t="s">
        <v>1</v>
      </c>
      <c r="D5" s="11"/>
      <c r="E5" s="12" t="s">
        <v>2</v>
      </c>
      <c r="F5" s="12" t="s">
        <v>3</v>
      </c>
      <c r="G5" s="11"/>
      <c r="H5" s="12" t="s">
        <v>4</v>
      </c>
      <c r="I5" s="12" t="s">
        <v>5</v>
      </c>
      <c r="J5" s="11"/>
      <c r="K5" s="12" t="s">
        <v>6</v>
      </c>
    </row>
    <row r="6" spans="1:11" ht="15.75" thickTop="1" x14ac:dyDescent="0.25">
      <c r="A6" s="1"/>
      <c r="B6" s="1"/>
      <c r="C6" s="3"/>
      <c r="D6" s="1"/>
      <c r="E6" s="1"/>
      <c r="F6" s="1"/>
      <c r="G6" s="1"/>
      <c r="H6" s="1"/>
      <c r="I6" s="2"/>
      <c r="J6" s="1"/>
      <c r="K6" s="2">
        <v>76643.850000000006</v>
      </c>
    </row>
    <row r="7" spans="1:11" x14ac:dyDescent="0.25">
      <c r="A7" s="4"/>
      <c r="B7" s="4" t="s">
        <v>7</v>
      </c>
      <c r="C7" s="5">
        <v>42009</v>
      </c>
      <c r="D7" s="4"/>
      <c r="E7" s="4" t="s">
        <v>11</v>
      </c>
      <c r="F7" s="4" t="s">
        <v>52</v>
      </c>
      <c r="G7" s="4"/>
      <c r="H7" s="4" t="s">
        <v>86</v>
      </c>
      <c r="I7" s="6">
        <v>-182.73</v>
      </c>
      <c r="J7" s="4"/>
      <c r="K7" s="6">
        <f t="shared" ref="K7:K38" si="0">ROUND(K6+I7,5)</f>
        <v>76461.119999999995</v>
      </c>
    </row>
    <row r="8" spans="1:11" x14ac:dyDescent="0.25">
      <c r="A8" s="4"/>
      <c r="B8" s="4" t="s">
        <v>7</v>
      </c>
      <c r="C8" s="5">
        <v>42010</v>
      </c>
      <c r="D8" s="4"/>
      <c r="E8" s="4" t="s">
        <v>12</v>
      </c>
      <c r="F8" s="4" t="s">
        <v>53</v>
      </c>
      <c r="G8" s="4"/>
      <c r="H8" s="4" t="s">
        <v>87</v>
      </c>
      <c r="I8" s="6">
        <v>-1125</v>
      </c>
      <c r="J8" s="4"/>
      <c r="K8" s="6">
        <f t="shared" si="0"/>
        <v>75336.12</v>
      </c>
    </row>
    <row r="9" spans="1:11" x14ac:dyDescent="0.25">
      <c r="A9" s="4"/>
      <c r="B9" s="4" t="s">
        <v>7</v>
      </c>
      <c r="C9" s="5">
        <v>42010</v>
      </c>
      <c r="D9" s="4"/>
      <c r="E9" s="4" t="s">
        <v>13</v>
      </c>
      <c r="F9" s="4" t="s">
        <v>54</v>
      </c>
      <c r="G9" s="4"/>
      <c r="H9" s="4" t="s">
        <v>88</v>
      </c>
      <c r="I9" s="6">
        <v>-57.47</v>
      </c>
      <c r="J9" s="4"/>
      <c r="K9" s="6">
        <f t="shared" si="0"/>
        <v>75278.649999999994</v>
      </c>
    </row>
    <row r="10" spans="1:11" x14ac:dyDescent="0.25">
      <c r="A10" s="4"/>
      <c r="B10" s="4" t="s">
        <v>7</v>
      </c>
      <c r="C10" s="5">
        <v>42010</v>
      </c>
      <c r="D10" s="4"/>
      <c r="E10" s="4" t="s">
        <v>14</v>
      </c>
      <c r="F10" s="4" t="s">
        <v>55</v>
      </c>
      <c r="G10" s="4"/>
      <c r="H10" s="4" t="s">
        <v>89</v>
      </c>
      <c r="I10" s="6">
        <v>-843.55</v>
      </c>
      <c r="J10" s="4"/>
      <c r="K10" s="6">
        <f t="shared" si="0"/>
        <v>74435.100000000006</v>
      </c>
    </row>
    <row r="11" spans="1:11" x14ac:dyDescent="0.25">
      <c r="A11" s="4"/>
      <c r="B11" s="4" t="s">
        <v>7</v>
      </c>
      <c r="C11" s="5">
        <v>42010</v>
      </c>
      <c r="D11" s="4"/>
      <c r="E11" s="4" t="s">
        <v>15</v>
      </c>
      <c r="F11" s="4" t="s">
        <v>56</v>
      </c>
      <c r="G11" s="4"/>
      <c r="H11" s="4" t="s">
        <v>90</v>
      </c>
      <c r="I11" s="6">
        <v>-62.9</v>
      </c>
      <c r="J11" s="4"/>
      <c r="K11" s="6">
        <f t="shared" si="0"/>
        <v>74372.2</v>
      </c>
    </row>
    <row r="12" spans="1:11" x14ac:dyDescent="0.25">
      <c r="A12" s="4"/>
      <c r="B12" s="4" t="s">
        <v>7</v>
      </c>
      <c r="C12" s="5">
        <v>42010</v>
      </c>
      <c r="D12" s="4"/>
      <c r="E12" s="4" t="s">
        <v>16</v>
      </c>
      <c r="F12" s="4" t="s">
        <v>57</v>
      </c>
      <c r="G12" s="4"/>
      <c r="H12" s="4" t="s">
        <v>91</v>
      </c>
      <c r="I12" s="6">
        <v>-210</v>
      </c>
      <c r="J12" s="4"/>
      <c r="K12" s="6">
        <f t="shared" si="0"/>
        <v>74162.2</v>
      </c>
    </row>
    <row r="13" spans="1:11" x14ac:dyDescent="0.25">
      <c r="A13" s="4"/>
      <c r="B13" s="4" t="s">
        <v>7</v>
      </c>
      <c r="C13" s="5">
        <v>42010</v>
      </c>
      <c r="D13" s="4"/>
      <c r="E13" s="4" t="s">
        <v>17</v>
      </c>
      <c r="F13" s="4" t="s">
        <v>58</v>
      </c>
      <c r="G13" s="4"/>
      <c r="H13" s="4" t="s">
        <v>92</v>
      </c>
      <c r="I13" s="6">
        <v>-199.96</v>
      </c>
      <c r="J13" s="4"/>
      <c r="K13" s="6">
        <f t="shared" si="0"/>
        <v>73962.240000000005</v>
      </c>
    </row>
    <row r="14" spans="1:11" x14ac:dyDescent="0.25">
      <c r="A14" s="4"/>
      <c r="B14" s="4" t="s">
        <v>7</v>
      </c>
      <c r="C14" s="5">
        <v>42010</v>
      </c>
      <c r="D14" s="4"/>
      <c r="E14" s="4" t="s">
        <v>18</v>
      </c>
      <c r="F14" s="4" t="s">
        <v>58</v>
      </c>
      <c r="G14" s="4"/>
      <c r="H14" s="4" t="s">
        <v>93</v>
      </c>
      <c r="I14" s="6">
        <v>-960</v>
      </c>
      <c r="J14" s="4"/>
      <c r="K14" s="6">
        <f t="shared" si="0"/>
        <v>73002.240000000005</v>
      </c>
    </row>
    <row r="15" spans="1:11" x14ac:dyDescent="0.25">
      <c r="A15" s="4"/>
      <c r="B15" s="4" t="s">
        <v>8</v>
      </c>
      <c r="C15" s="5">
        <v>42010</v>
      </c>
      <c r="D15" s="4"/>
      <c r="E15" s="4"/>
      <c r="F15" s="4"/>
      <c r="G15" s="4"/>
      <c r="H15" s="4" t="s">
        <v>8</v>
      </c>
      <c r="I15" s="6">
        <v>30270.65</v>
      </c>
      <c r="J15" s="4"/>
      <c r="K15" s="6">
        <f t="shared" si="0"/>
        <v>103272.89</v>
      </c>
    </row>
    <row r="16" spans="1:11" x14ac:dyDescent="0.25">
      <c r="A16" s="4"/>
      <c r="B16" s="4" t="s">
        <v>9</v>
      </c>
      <c r="C16" s="5">
        <v>42012</v>
      </c>
      <c r="D16" s="4"/>
      <c r="E16" s="4" t="s">
        <v>19</v>
      </c>
      <c r="F16" s="4" t="s">
        <v>59</v>
      </c>
      <c r="G16" s="4"/>
      <c r="H16" s="4" t="s">
        <v>94</v>
      </c>
      <c r="I16" s="6">
        <v>-3813.04</v>
      </c>
      <c r="J16" s="4"/>
      <c r="K16" s="6">
        <f t="shared" si="0"/>
        <v>99459.85</v>
      </c>
    </row>
    <row r="17" spans="1:11" x14ac:dyDescent="0.25">
      <c r="A17" s="4"/>
      <c r="B17" s="4" t="s">
        <v>9</v>
      </c>
      <c r="C17" s="5">
        <v>42012</v>
      </c>
      <c r="D17" s="4"/>
      <c r="E17" s="4" t="s">
        <v>20</v>
      </c>
      <c r="F17" s="4" t="s">
        <v>59</v>
      </c>
      <c r="G17" s="4"/>
      <c r="H17" s="4" t="s">
        <v>95</v>
      </c>
      <c r="I17" s="6">
        <v>-227.61</v>
      </c>
      <c r="J17" s="4"/>
      <c r="K17" s="6">
        <f t="shared" si="0"/>
        <v>99232.24</v>
      </c>
    </row>
    <row r="18" spans="1:11" x14ac:dyDescent="0.25">
      <c r="A18" s="4"/>
      <c r="B18" s="4" t="s">
        <v>9</v>
      </c>
      <c r="C18" s="5">
        <v>42012</v>
      </c>
      <c r="D18" s="4"/>
      <c r="E18" s="4" t="s">
        <v>20</v>
      </c>
      <c r="F18" s="4" t="s">
        <v>60</v>
      </c>
      <c r="G18" s="4"/>
      <c r="H18" s="4" t="s">
        <v>96</v>
      </c>
      <c r="I18" s="6">
        <v>-6515.56</v>
      </c>
      <c r="J18" s="4"/>
      <c r="K18" s="6">
        <f t="shared" si="0"/>
        <v>92716.68</v>
      </c>
    </row>
    <row r="19" spans="1:11" x14ac:dyDescent="0.25">
      <c r="A19" s="4"/>
      <c r="B19" s="4" t="s">
        <v>7</v>
      </c>
      <c r="C19" s="5">
        <v>42012</v>
      </c>
      <c r="D19" s="4"/>
      <c r="E19" s="4" t="s">
        <v>21</v>
      </c>
      <c r="F19" s="4" t="s">
        <v>61</v>
      </c>
      <c r="G19" s="4"/>
      <c r="H19" s="4" t="s">
        <v>97</v>
      </c>
      <c r="I19" s="6">
        <v>-1242.02</v>
      </c>
      <c r="J19" s="4"/>
      <c r="K19" s="6">
        <f t="shared" si="0"/>
        <v>91474.66</v>
      </c>
    </row>
    <row r="20" spans="1:11" x14ac:dyDescent="0.25">
      <c r="A20" s="4"/>
      <c r="B20" s="4" t="s">
        <v>7</v>
      </c>
      <c r="C20" s="5">
        <v>42013</v>
      </c>
      <c r="D20" s="4"/>
      <c r="E20" s="4" t="s">
        <v>22</v>
      </c>
      <c r="F20" s="4" t="s">
        <v>58</v>
      </c>
      <c r="G20" s="4"/>
      <c r="H20" s="4" t="s">
        <v>98</v>
      </c>
      <c r="I20" s="6">
        <v>-285.27999999999997</v>
      </c>
      <c r="J20" s="4"/>
      <c r="K20" s="6">
        <f t="shared" si="0"/>
        <v>91189.38</v>
      </c>
    </row>
    <row r="21" spans="1:11" x14ac:dyDescent="0.25">
      <c r="A21" s="4"/>
      <c r="B21" s="4" t="s">
        <v>7</v>
      </c>
      <c r="C21" s="5">
        <v>42017</v>
      </c>
      <c r="D21" s="4"/>
      <c r="E21" s="4" t="s">
        <v>23</v>
      </c>
      <c r="F21" s="4" t="s">
        <v>62</v>
      </c>
      <c r="G21" s="4"/>
      <c r="H21" s="4" t="s">
        <v>99</v>
      </c>
      <c r="I21" s="6">
        <v>-5000</v>
      </c>
      <c r="J21" s="4"/>
      <c r="K21" s="6">
        <f t="shared" si="0"/>
        <v>86189.38</v>
      </c>
    </row>
    <row r="22" spans="1:11" x14ac:dyDescent="0.25">
      <c r="A22" s="4"/>
      <c r="B22" s="4" t="s">
        <v>7</v>
      </c>
      <c r="C22" s="5">
        <v>42017</v>
      </c>
      <c r="D22" s="4"/>
      <c r="E22" s="4" t="s">
        <v>24</v>
      </c>
      <c r="F22" s="4" t="s">
        <v>63</v>
      </c>
      <c r="G22" s="4"/>
      <c r="H22" s="4" t="s">
        <v>100</v>
      </c>
      <c r="I22" s="6">
        <v>-3569.34</v>
      </c>
      <c r="J22" s="4"/>
      <c r="K22" s="6">
        <f t="shared" si="0"/>
        <v>82620.039999999994</v>
      </c>
    </row>
    <row r="23" spans="1:11" x14ac:dyDescent="0.25">
      <c r="A23" s="4"/>
      <c r="B23" s="4" t="s">
        <v>7</v>
      </c>
      <c r="C23" s="5">
        <v>42017</v>
      </c>
      <c r="D23" s="4"/>
      <c r="E23" s="4" t="s">
        <v>25</v>
      </c>
      <c r="F23" s="4" t="s">
        <v>64</v>
      </c>
      <c r="G23" s="4"/>
      <c r="H23" s="4" t="s">
        <v>101</v>
      </c>
      <c r="I23" s="6">
        <v>-83.73</v>
      </c>
      <c r="J23" s="4"/>
      <c r="K23" s="6">
        <f t="shared" si="0"/>
        <v>82536.31</v>
      </c>
    </row>
    <row r="24" spans="1:11" x14ac:dyDescent="0.25">
      <c r="A24" s="4"/>
      <c r="B24" s="4" t="s">
        <v>7</v>
      </c>
      <c r="C24" s="5">
        <v>42017</v>
      </c>
      <c r="D24" s="4"/>
      <c r="E24" s="4" t="s">
        <v>26</v>
      </c>
      <c r="F24" s="4" t="s">
        <v>65</v>
      </c>
      <c r="G24" s="4"/>
      <c r="H24" s="4" t="s">
        <v>102</v>
      </c>
      <c r="I24" s="6">
        <v>-744.42</v>
      </c>
      <c r="J24" s="4"/>
      <c r="K24" s="6">
        <f t="shared" si="0"/>
        <v>81791.89</v>
      </c>
    </row>
    <row r="25" spans="1:11" x14ac:dyDescent="0.25">
      <c r="A25" s="4"/>
      <c r="B25" s="4" t="s">
        <v>7</v>
      </c>
      <c r="C25" s="5">
        <v>42017</v>
      </c>
      <c r="D25" s="4"/>
      <c r="E25" s="4" t="s">
        <v>27</v>
      </c>
      <c r="F25" s="4" t="s">
        <v>66</v>
      </c>
      <c r="G25" s="4"/>
      <c r="H25" s="4" t="s">
        <v>103</v>
      </c>
      <c r="I25" s="6">
        <v>-1535.74</v>
      </c>
      <c r="J25" s="4"/>
      <c r="K25" s="6">
        <f t="shared" si="0"/>
        <v>80256.149999999994</v>
      </c>
    </row>
    <row r="26" spans="1:11" ht="34.5" x14ac:dyDescent="0.25">
      <c r="A26" s="4"/>
      <c r="B26" s="4" t="s">
        <v>7</v>
      </c>
      <c r="C26" s="5">
        <v>42017</v>
      </c>
      <c r="D26" s="4"/>
      <c r="E26" s="4" t="s">
        <v>28</v>
      </c>
      <c r="F26" s="4" t="s">
        <v>67</v>
      </c>
      <c r="G26" s="4"/>
      <c r="H26" s="20" t="s">
        <v>104</v>
      </c>
      <c r="I26" s="6">
        <v>-3562.06</v>
      </c>
      <c r="J26" s="4"/>
      <c r="K26" s="6">
        <f t="shared" si="0"/>
        <v>76694.09</v>
      </c>
    </row>
    <row r="27" spans="1:11" x14ac:dyDescent="0.25">
      <c r="A27" s="4"/>
      <c r="B27" s="4" t="s">
        <v>7</v>
      </c>
      <c r="C27" s="5">
        <v>42017</v>
      </c>
      <c r="D27" s="4"/>
      <c r="E27" s="4" t="s">
        <v>29</v>
      </c>
      <c r="F27" s="4" t="s">
        <v>68</v>
      </c>
      <c r="G27" s="4"/>
      <c r="H27" s="4" t="s">
        <v>105</v>
      </c>
      <c r="I27" s="6">
        <v>-120</v>
      </c>
      <c r="J27" s="4"/>
      <c r="K27" s="6">
        <f t="shared" si="0"/>
        <v>76574.09</v>
      </c>
    </row>
    <row r="28" spans="1:11" x14ac:dyDescent="0.25">
      <c r="A28" s="4"/>
      <c r="B28" s="4" t="s">
        <v>7</v>
      </c>
      <c r="C28" s="5">
        <v>42017</v>
      </c>
      <c r="D28" s="4"/>
      <c r="E28" s="4" t="s">
        <v>30</v>
      </c>
      <c r="F28" s="4" t="s">
        <v>69</v>
      </c>
      <c r="G28" s="4"/>
      <c r="H28" s="4" t="s">
        <v>106</v>
      </c>
      <c r="I28" s="6">
        <v>-332.77</v>
      </c>
      <c r="J28" s="4"/>
      <c r="K28" s="6">
        <f t="shared" si="0"/>
        <v>76241.320000000007</v>
      </c>
    </row>
    <row r="29" spans="1:11" x14ac:dyDescent="0.25">
      <c r="A29" s="4"/>
      <c r="B29" s="4" t="s">
        <v>7</v>
      </c>
      <c r="C29" s="5">
        <v>42018</v>
      </c>
      <c r="D29" s="4"/>
      <c r="E29" s="4" t="s">
        <v>31</v>
      </c>
      <c r="F29" s="4" t="s">
        <v>70</v>
      </c>
      <c r="G29" s="4"/>
      <c r="H29" s="4" t="s">
        <v>107</v>
      </c>
      <c r="I29" s="6">
        <v>-271</v>
      </c>
      <c r="J29" s="4"/>
      <c r="K29" s="6">
        <f t="shared" si="0"/>
        <v>75970.320000000007</v>
      </c>
    </row>
    <row r="30" spans="1:11" x14ac:dyDescent="0.25">
      <c r="A30" s="4"/>
      <c r="B30" s="4" t="s">
        <v>7</v>
      </c>
      <c r="C30" s="5">
        <v>42018</v>
      </c>
      <c r="D30" s="4"/>
      <c r="E30" s="4" t="s">
        <v>32</v>
      </c>
      <c r="F30" s="4" t="s">
        <v>71</v>
      </c>
      <c r="G30" s="4"/>
      <c r="H30" s="4" t="s">
        <v>108</v>
      </c>
      <c r="I30" s="6">
        <v>-363.53</v>
      </c>
      <c r="J30" s="4"/>
      <c r="K30" s="6">
        <f t="shared" si="0"/>
        <v>75606.789999999994</v>
      </c>
    </row>
    <row r="31" spans="1:11" x14ac:dyDescent="0.25">
      <c r="A31" s="4"/>
      <c r="B31" s="4" t="s">
        <v>8</v>
      </c>
      <c r="C31" s="5">
        <v>42018</v>
      </c>
      <c r="D31" s="4"/>
      <c r="E31" s="4"/>
      <c r="F31" s="4"/>
      <c r="G31" s="4"/>
      <c r="H31" s="4" t="s">
        <v>8</v>
      </c>
      <c r="I31" s="6">
        <v>940</v>
      </c>
      <c r="J31" s="4"/>
      <c r="K31" s="6">
        <f t="shared" si="0"/>
        <v>76546.789999999994</v>
      </c>
    </row>
    <row r="32" spans="1:11" x14ac:dyDescent="0.25">
      <c r="A32" s="4"/>
      <c r="B32" s="4" t="s">
        <v>10</v>
      </c>
      <c r="C32" s="5">
        <v>42019</v>
      </c>
      <c r="D32" s="4"/>
      <c r="E32" s="4"/>
      <c r="F32" s="4"/>
      <c r="G32" s="4"/>
      <c r="H32" s="4" t="s">
        <v>128</v>
      </c>
      <c r="I32" s="6">
        <v>-18000</v>
      </c>
      <c r="J32" s="4"/>
      <c r="K32" s="6">
        <f t="shared" si="0"/>
        <v>58546.79</v>
      </c>
    </row>
    <row r="33" spans="1:11" x14ac:dyDescent="0.25">
      <c r="A33" s="4"/>
      <c r="B33" s="4" t="s">
        <v>7</v>
      </c>
      <c r="C33" s="5">
        <v>42024</v>
      </c>
      <c r="D33" s="4"/>
      <c r="E33" s="4" t="s">
        <v>33</v>
      </c>
      <c r="F33" s="4" t="s">
        <v>72</v>
      </c>
      <c r="G33" s="4"/>
      <c r="H33" s="4" t="s">
        <v>109</v>
      </c>
      <c r="I33" s="6">
        <v>-12000</v>
      </c>
      <c r="J33" s="4"/>
      <c r="K33" s="6">
        <f t="shared" si="0"/>
        <v>46546.79</v>
      </c>
    </row>
    <row r="34" spans="1:11" x14ac:dyDescent="0.25">
      <c r="A34" s="4"/>
      <c r="B34" s="4" t="s">
        <v>7</v>
      </c>
      <c r="C34" s="5">
        <v>42024</v>
      </c>
      <c r="D34" s="4"/>
      <c r="E34" s="4" t="s">
        <v>34</v>
      </c>
      <c r="F34" s="4" t="s">
        <v>73</v>
      </c>
      <c r="G34" s="4"/>
      <c r="H34" s="4" t="s">
        <v>110</v>
      </c>
      <c r="I34" s="6">
        <v>-75.459999999999994</v>
      </c>
      <c r="J34" s="4"/>
      <c r="K34" s="6">
        <f t="shared" si="0"/>
        <v>46471.33</v>
      </c>
    </row>
    <row r="35" spans="1:11" x14ac:dyDescent="0.25">
      <c r="A35" s="4"/>
      <c r="B35" s="4" t="s">
        <v>7</v>
      </c>
      <c r="C35" s="5">
        <v>42024</v>
      </c>
      <c r="D35" s="4"/>
      <c r="E35" s="4" t="s">
        <v>35</v>
      </c>
      <c r="F35" s="4" t="s">
        <v>60</v>
      </c>
      <c r="G35" s="4"/>
      <c r="H35" s="4" t="s">
        <v>111</v>
      </c>
      <c r="I35" s="6">
        <v>-70.3</v>
      </c>
      <c r="J35" s="4"/>
      <c r="K35" s="6">
        <f t="shared" si="0"/>
        <v>46401.03</v>
      </c>
    </row>
    <row r="36" spans="1:11" x14ac:dyDescent="0.25">
      <c r="A36" s="4"/>
      <c r="B36" s="4" t="s">
        <v>7</v>
      </c>
      <c r="C36" s="5">
        <v>42025</v>
      </c>
      <c r="D36" s="4"/>
      <c r="E36" s="4" t="s">
        <v>36</v>
      </c>
      <c r="F36" s="4" t="s">
        <v>74</v>
      </c>
      <c r="G36" s="4"/>
      <c r="H36" s="4" t="s">
        <v>112</v>
      </c>
      <c r="I36" s="6">
        <v>-69.56</v>
      </c>
      <c r="J36" s="4"/>
      <c r="K36" s="6">
        <f t="shared" si="0"/>
        <v>46331.47</v>
      </c>
    </row>
    <row r="37" spans="1:11" x14ac:dyDescent="0.25">
      <c r="A37" s="4"/>
      <c r="B37" s="4" t="s">
        <v>7</v>
      </c>
      <c r="C37" s="5">
        <v>42025</v>
      </c>
      <c r="D37" s="4"/>
      <c r="E37" s="4" t="s">
        <v>37</v>
      </c>
      <c r="F37" s="4" t="s">
        <v>127</v>
      </c>
      <c r="G37" s="4"/>
      <c r="H37" s="4" t="s">
        <v>129</v>
      </c>
      <c r="I37" s="6">
        <v>-793.81</v>
      </c>
      <c r="J37" s="4"/>
      <c r="K37" s="6">
        <f t="shared" si="0"/>
        <v>45537.66</v>
      </c>
    </row>
    <row r="38" spans="1:11" x14ac:dyDescent="0.25">
      <c r="A38" s="4"/>
      <c r="B38" s="4" t="s">
        <v>9</v>
      </c>
      <c r="C38" s="5">
        <v>42026</v>
      </c>
      <c r="D38" s="4"/>
      <c r="E38" s="4" t="s">
        <v>38</v>
      </c>
      <c r="F38" s="4" t="s">
        <v>59</v>
      </c>
      <c r="G38" s="4"/>
      <c r="H38" s="4" t="s">
        <v>94</v>
      </c>
      <c r="I38" s="6">
        <v>-3813.04</v>
      </c>
      <c r="J38" s="4"/>
      <c r="K38" s="6">
        <f t="shared" si="0"/>
        <v>41724.620000000003</v>
      </c>
    </row>
    <row r="39" spans="1:11" x14ac:dyDescent="0.25">
      <c r="A39" s="4"/>
      <c r="B39" s="4" t="s">
        <v>9</v>
      </c>
      <c r="C39" s="5">
        <v>42026</v>
      </c>
      <c r="D39" s="4"/>
      <c r="E39" s="4" t="s">
        <v>20</v>
      </c>
      <c r="F39" s="4" t="s">
        <v>59</v>
      </c>
      <c r="G39" s="4"/>
      <c r="H39" s="4" t="s">
        <v>95</v>
      </c>
      <c r="I39" s="6">
        <v>-227.61</v>
      </c>
      <c r="J39" s="4"/>
      <c r="K39" s="6">
        <f t="shared" ref="K39:K56" si="1">ROUND(K38+I39,5)</f>
        <v>41497.01</v>
      </c>
    </row>
    <row r="40" spans="1:11" x14ac:dyDescent="0.25">
      <c r="A40" s="4"/>
      <c r="B40" s="4" t="s">
        <v>9</v>
      </c>
      <c r="C40" s="5">
        <v>42026</v>
      </c>
      <c r="D40" s="4"/>
      <c r="E40" s="4" t="s">
        <v>20</v>
      </c>
      <c r="F40" s="4" t="s">
        <v>60</v>
      </c>
      <c r="G40" s="4"/>
      <c r="H40" s="4" t="s">
        <v>96</v>
      </c>
      <c r="I40" s="6">
        <v>-6548.56</v>
      </c>
      <c r="J40" s="4"/>
      <c r="K40" s="6">
        <f t="shared" si="1"/>
        <v>34948.449999999997</v>
      </c>
    </row>
    <row r="41" spans="1:11" x14ac:dyDescent="0.25">
      <c r="A41" s="4"/>
      <c r="B41" s="4" t="s">
        <v>9</v>
      </c>
      <c r="C41" s="5">
        <v>42026</v>
      </c>
      <c r="D41" s="4"/>
      <c r="E41" s="4" t="s">
        <v>39</v>
      </c>
      <c r="F41" s="4" t="s">
        <v>75</v>
      </c>
      <c r="G41" s="4"/>
      <c r="H41" s="4" t="s">
        <v>113</v>
      </c>
      <c r="I41" s="6">
        <v>-185.16</v>
      </c>
      <c r="J41" s="4"/>
      <c r="K41" s="6">
        <f t="shared" si="1"/>
        <v>34763.29</v>
      </c>
    </row>
    <row r="42" spans="1:11" x14ac:dyDescent="0.25">
      <c r="A42" s="4"/>
      <c r="B42" s="4" t="s">
        <v>9</v>
      </c>
      <c r="C42" s="5">
        <v>42026</v>
      </c>
      <c r="D42" s="4"/>
      <c r="E42" s="4" t="s">
        <v>40</v>
      </c>
      <c r="F42" s="4" t="s">
        <v>76</v>
      </c>
      <c r="G42" s="4"/>
      <c r="H42" s="4" t="s">
        <v>114</v>
      </c>
      <c r="I42" s="6">
        <v>-8335.44</v>
      </c>
      <c r="J42" s="4"/>
      <c r="K42" s="6">
        <f t="shared" si="1"/>
        <v>26427.85</v>
      </c>
    </row>
    <row r="43" spans="1:11" x14ac:dyDescent="0.25">
      <c r="A43" s="4"/>
      <c r="B43" s="4" t="s">
        <v>7</v>
      </c>
      <c r="C43" s="5">
        <v>42026</v>
      </c>
      <c r="D43" s="4"/>
      <c r="E43" s="4" t="s">
        <v>41</v>
      </c>
      <c r="F43" s="4" t="s">
        <v>77</v>
      </c>
      <c r="G43" s="4"/>
      <c r="H43" s="4" t="s">
        <v>115</v>
      </c>
      <c r="I43" s="6">
        <v>-408.88</v>
      </c>
      <c r="J43" s="4"/>
      <c r="K43" s="6">
        <f t="shared" si="1"/>
        <v>26018.97</v>
      </c>
    </row>
    <row r="44" spans="1:11" x14ac:dyDescent="0.25">
      <c r="A44" s="4"/>
      <c r="B44" s="4" t="s">
        <v>7</v>
      </c>
      <c r="C44" s="5">
        <v>42031</v>
      </c>
      <c r="D44" s="4"/>
      <c r="E44" s="4" t="s">
        <v>42</v>
      </c>
      <c r="F44" s="4" t="s">
        <v>78</v>
      </c>
      <c r="G44" s="4"/>
      <c r="H44" s="4" t="s">
        <v>116</v>
      </c>
      <c r="I44" s="6">
        <v>-2734.71</v>
      </c>
      <c r="J44" s="4"/>
      <c r="K44" s="6">
        <f t="shared" si="1"/>
        <v>23284.26</v>
      </c>
    </row>
    <row r="45" spans="1:11" x14ac:dyDescent="0.25">
      <c r="A45" s="4"/>
      <c r="B45" s="4" t="s">
        <v>7</v>
      </c>
      <c r="C45" s="5">
        <v>42031</v>
      </c>
      <c r="D45" s="4"/>
      <c r="E45" s="4" t="s">
        <v>43</v>
      </c>
      <c r="F45" s="4" t="s">
        <v>79</v>
      </c>
      <c r="G45" s="4"/>
      <c r="H45" s="4" t="s">
        <v>117</v>
      </c>
      <c r="I45" s="6">
        <v>-1134.5</v>
      </c>
      <c r="J45" s="4"/>
      <c r="K45" s="6">
        <f t="shared" si="1"/>
        <v>22149.759999999998</v>
      </c>
    </row>
    <row r="46" spans="1:11" x14ac:dyDescent="0.25">
      <c r="A46" s="4"/>
      <c r="B46" s="4" t="s">
        <v>7</v>
      </c>
      <c r="C46" s="5">
        <v>42031</v>
      </c>
      <c r="D46" s="4"/>
      <c r="E46" s="4" t="s">
        <v>44</v>
      </c>
      <c r="F46" s="4" t="s">
        <v>80</v>
      </c>
      <c r="G46" s="4"/>
      <c r="H46" s="4" t="s">
        <v>118</v>
      </c>
      <c r="I46" s="6">
        <v>-326.27</v>
      </c>
      <c r="J46" s="4"/>
      <c r="K46" s="6">
        <f t="shared" si="1"/>
        <v>21823.49</v>
      </c>
    </row>
    <row r="47" spans="1:11" x14ac:dyDescent="0.25">
      <c r="A47" s="4"/>
      <c r="B47" s="4" t="s">
        <v>7</v>
      </c>
      <c r="C47" s="5">
        <v>42031</v>
      </c>
      <c r="D47" s="4"/>
      <c r="E47" s="4" t="s">
        <v>45</v>
      </c>
      <c r="F47" s="4" t="s">
        <v>81</v>
      </c>
      <c r="G47" s="4"/>
      <c r="H47" s="4" t="s">
        <v>119</v>
      </c>
      <c r="I47" s="6">
        <v>-2.42</v>
      </c>
      <c r="J47" s="4"/>
      <c r="K47" s="6">
        <f t="shared" si="1"/>
        <v>21821.07</v>
      </c>
    </row>
    <row r="48" spans="1:11" x14ac:dyDescent="0.25">
      <c r="A48" s="4"/>
      <c r="B48" s="4" t="s">
        <v>7</v>
      </c>
      <c r="C48" s="5">
        <v>42031</v>
      </c>
      <c r="D48" s="4"/>
      <c r="E48" s="4" t="s">
        <v>46</v>
      </c>
      <c r="F48" s="4" t="s">
        <v>56</v>
      </c>
      <c r="G48" s="4"/>
      <c r="H48" s="4" t="s">
        <v>120</v>
      </c>
      <c r="I48" s="6">
        <v>-326.10000000000002</v>
      </c>
      <c r="J48" s="4"/>
      <c r="K48" s="6">
        <f t="shared" si="1"/>
        <v>21494.97</v>
      </c>
    </row>
    <row r="49" spans="1:11" x14ac:dyDescent="0.25">
      <c r="A49" s="4"/>
      <c r="B49" s="4" t="s">
        <v>7</v>
      </c>
      <c r="C49" s="5">
        <v>42031</v>
      </c>
      <c r="D49" s="4"/>
      <c r="E49" s="4" t="s">
        <v>47</v>
      </c>
      <c r="F49" s="4" t="s">
        <v>82</v>
      </c>
      <c r="G49" s="4"/>
      <c r="H49" s="4" t="s">
        <v>110</v>
      </c>
      <c r="I49" s="6">
        <v>-21.36</v>
      </c>
      <c r="J49" s="4"/>
      <c r="K49" s="6">
        <f t="shared" si="1"/>
        <v>21473.61</v>
      </c>
    </row>
    <row r="50" spans="1:11" x14ac:dyDescent="0.25">
      <c r="A50" s="4"/>
      <c r="B50" s="4" t="s">
        <v>7</v>
      </c>
      <c r="C50" s="5">
        <v>42031</v>
      </c>
      <c r="D50" s="4"/>
      <c r="E50" s="4" t="s">
        <v>48</v>
      </c>
      <c r="F50" s="4" t="s">
        <v>83</v>
      </c>
      <c r="G50" s="4"/>
      <c r="H50" s="4" t="s">
        <v>88</v>
      </c>
      <c r="I50" s="6">
        <v>-31.17</v>
      </c>
      <c r="J50" s="4"/>
      <c r="K50" s="6">
        <f t="shared" si="1"/>
        <v>21442.44</v>
      </c>
    </row>
    <row r="51" spans="1:11" x14ac:dyDescent="0.25">
      <c r="A51" s="4"/>
      <c r="B51" s="4" t="s">
        <v>7</v>
      </c>
      <c r="C51" s="5">
        <v>42033</v>
      </c>
      <c r="D51" s="4"/>
      <c r="E51" s="4" t="s">
        <v>49</v>
      </c>
      <c r="F51" s="4" t="s">
        <v>84</v>
      </c>
      <c r="G51" s="4"/>
      <c r="H51" s="4" t="s">
        <v>121</v>
      </c>
      <c r="I51" s="6">
        <v>-300</v>
      </c>
      <c r="J51" s="4"/>
      <c r="K51" s="6">
        <f t="shared" si="1"/>
        <v>21142.44</v>
      </c>
    </row>
    <row r="52" spans="1:11" x14ac:dyDescent="0.25">
      <c r="A52" s="4"/>
      <c r="B52" s="4" t="s">
        <v>7</v>
      </c>
      <c r="C52" s="5">
        <v>42033</v>
      </c>
      <c r="D52" s="4"/>
      <c r="E52" s="4" t="s">
        <v>50</v>
      </c>
      <c r="F52" s="4" t="s">
        <v>85</v>
      </c>
      <c r="G52" s="4"/>
      <c r="H52" s="4" t="s">
        <v>122</v>
      </c>
      <c r="I52" s="6">
        <v>-673.07</v>
      </c>
      <c r="J52" s="4"/>
      <c r="K52" s="6">
        <f t="shared" si="1"/>
        <v>20469.37</v>
      </c>
    </row>
    <row r="53" spans="1:11" x14ac:dyDescent="0.25">
      <c r="A53" s="4"/>
      <c r="B53" s="4" t="s">
        <v>10</v>
      </c>
      <c r="C53" s="5">
        <v>42033</v>
      </c>
      <c r="D53" s="4"/>
      <c r="E53" s="4"/>
      <c r="F53" s="4"/>
      <c r="G53" s="4"/>
      <c r="H53" s="4" t="s">
        <v>128</v>
      </c>
      <c r="I53" s="6">
        <v>-18000</v>
      </c>
      <c r="J53" s="4"/>
      <c r="K53" s="6">
        <f t="shared" si="1"/>
        <v>2469.37</v>
      </c>
    </row>
    <row r="54" spans="1:11" x14ac:dyDescent="0.25">
      <c r="A54" s="4"/>
      <c r="B54" s="4" t="s">
        <v>7</v>
      </c>
      <c r="C54" s="5">
        <v>42033</v>
      </c>
      <c r="D54" s="4"/>
      <c r="E54" s="4" t="s">
        <v>51</v>
      </c>
      <c r="F54" s="4" t="s">
        <v>52</v>
      </c>
      <c r="G54" s="4"/>
      <c r="H54" s="4" t="s">
        <v>86</v>
      </c>
      <c r="I54" s="6">
        <v>-213.3</v>
      </c>
      <c r="J54" s="4"/>
      <c r="K54" s="6">
        <f t="shared" si="1"/>
        <v>2256.0700000000002</v>
      </c>
    </row>
    <row r="55" spans="1:11" x14ac:dyDescent="0.25">
      <c r="A55" s="4"/>
      <c r="B55" s="4" t="s">
        <v>10</v>
      </c>
      <c r="C55" s="5">
        <v>42033</v>
      </c>
      <c r="D55" s="4"/>
      <c r="E55" s="4"/>
      <c r="F55" s="4"/>
      <c r="G55" s="4"/>
      <c r="H55" s="4" t="s">
        <v>123</v>
      </c>
      <c r="I55" s="6">
        <v>65000</v>
      </c>
      <c r="J55" s="4"/>
      <c r="K55" s="6">
        <f t="shared" si="1"/>
        <v>67256.070000000007</v>
      </c>
    </row>
    <row r="56" spans="1:11" ht="15.75" thickBot="1" x14ac:dyDescent="0.3">
      <c r="A56" s="4"/>
      <c r="B56" s="4" t="s">
        <v>8</v>
      </c>
      <c r="C56" s="5">
        <v>42034</v>
      </c>
      <c r="D56" s="4"/>
      <c r="E56" s="4"/>
      <c r="F56" s="4"/>
      <c r="G56" s="4"/>
      <c r="H56" s="4" t="s">
        <v>8</v>
      </c>
      <c r="I56" s="7">
        <v>7765.92</v>
      </c>
      <c r="J56" s="4"/>
      <c r="K56" s="7">
        <f t="shared" si="1"/>
        <v>75021.990000000005</v>
      </c>
    </row>
    <row r="57" spans="1:11" ht="15.75" thickBot="1" x14ac:dyDescent="0.3">
      <c r="A57" s="4"/>
      <c r="B57" s="4"/>
      <c r="C57" s="5"/>
      <c r="D57" s="4"/>
      <c r="E57" s="4"/>
      <c r="F57" s="4"/>
      <c r="G57" s="4"/>
      <c r="H57" s="4"/>
      <c r="I57" s="8">
        <f>ROUND(SUM(I6:I56),5)</f>
        <v>-1621.86</v>
      </c>
      <c r="J57" s="4"/>
      <c r="K57" s="8">
        <f>K56</f>
        <v>75021.990000000005</v>
      </c>
    </row>
    <row r="58" spans="1:11" s="10" customFormat="1" ht="12" thickBot="1" x14ac:dyDescent="0.25">
      <c r="A58" s="1"/>
      <c r="B58" s="1"/>
      <c r="C58" s="3"/>
      <c r="D58" s="1"/>
      <c r="E58" s="1"/>
      <c r="F58" s="1"/>
      <c r="G58" s="1"/>
      <c r="H58" s="1"/>
      <c r="I58" s="9">
        <f>I57</f>
        <v>-1621.86</v>
      </c>
      <c r="J58" s="1"/>
      <c r="K58" s="9">
        <f>K57</f>
        <v>75021.990000000005</v>
      </c>
    </row>
    <row r="59" spans="1:11" ht="15.75" thickTop="1" x14ac:dyDescent="0.25"/>
  </sheetData>
  <mergeCells count="3">
    <mergeCell ref="B3:K3"/>
    <mergeCell ref="B2:K2"/>
    <mergeCell ref="B1:K1"/>
  </mergeCells>
  <pageMargins left="0.7" right="0.7" top="0.75" bottom="0.75" header="0.1" footer="0.3"/>
  <pageSetup orientation="landscape" verticalDpi="0" r:id="rId1"/>
  <headerFoot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4</xdr:row>
                <xdr:rowOff>0</xdr:rowOff>
              </from>
              <to>
                <xdr:col>2</xdr:col>
                <xdr:colOff>47625</xdr:colOff>
                <xdr:row>5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2017-07-25T12:57:41Z</cp:lastPrinted>
  <dcterms:created xsi:type="dcterms:W3CDTF">2017-07-24T16:31:40Z</dcterms:created>
  <dcterms:modified xsi:type="dcterms:W3CDTF">2017-07-25T12:58:36Z</dcterms:modified>
</cp:coreProperties>
</file>