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Sheet1!$4:$4,Sheet1!$5:$5,Sheet1!$7:$7,Sheet1!$10:$10,Sheet1!$13:$13,Sheet1!$14:$14,Sheet1!$15:$15,Sheet1!$21:$21,Sheet1!$22:$22,Sheet1!$24:$24,Sheet1!$25:$25,Sheet1!$27:$27,Sheet1!$28:$28,Sheet1!$30:$30,Sheet1!$31:$31,Sheet1!$32:$32</definedName>
    <definedName name="QB_DATA_1" localSheetId="0" hidden="1">Sheet1!$33:$33,Sheet1!$35:$35,Sheet1!$37:$37,Sheet1!$39:$39,Sheet1!$42:$42,Sheet1!$43:$43,Sheet1!$46:$46,Sheet1!$47:$47,Sheet1!$50:$50,Sheet1!$51:$51,Sheet1!$53:$53,Sheet1!$55:$55,Sheet1!$56:$56,Sheet1!$58:$58,Sheet1!$60:$60,Sheet1!$64:$64</definedName>
    <definedName name="QB_DATA_2" localSheetId="0" hidden="1">Sheet1!$67:$67,Sheet1!$68:$68,Sheet1!$70:$70,Sheet1!$71:$71,Sheet1!$74:$74,Sheet1!$77:$77,Sheet1!$80:$80,Sheet1!$81:$81,Sheet1!$82:$82,Sheet1!$85:$85,Sheet1!$88:$88,Sheet1!$89:$89,Sheet1!$90:$90,Sheet1!$91:$91,Sheet1!$94:$94,Sheet1!$95:$95</definedName>
    <definedName name="QB_DATA_3" localSheetId="0" hidden="1">Sheet1!$96:$96,Sheet1!$97:$97,Sheet1!$100:$100,Sheet1!$101:$101,Sheet1!$102:$102,Sheet1!$105:$105,Sheet1!$106:$106,Sheet1!$107:$107,Sheet1!$108:$108,Sheet1!$109:$109,Sheet1!$112:$112,Sheet1!$115:$115,Sheet1!$116:$116,Sheet1!$117:$117,Sheet1!$118:$118,Sheet1!$119:$119</definedName>
    <definedName name="QB_DATA_4" localSheetId="0" hidden="1">Sheet1!$121:$121</definedName>
    <definedName name="QB_FORMULA_0" localSheetId="0" hidden="1">Sheet1!$H$8,Sheet1!$H$11,Sheet1!$H$16,Sheet1!$H$17,Sheet1!$H$18,Sheet1!$H$23,Sheet1!$H$29,Sheet1!$H$36,Sheet1!$H$40,Sheet1!$H$44,Sheet1!$H$48,Sheet1!$H$52,Sheet1!$H$57,Sheet1!$H$61,Sheet1!$H$65,Sheet1!$H$69</definedName>
    <definedName name="QB_FORMULA_1" localSheetId="0" hidden="1">Sheet1!$H$72,Sheet1!$H$75,Sheet1!$H$78,Sheet1!$H$83,Sheet1!$H$86,Sheet1!$H$92,Sheet1!$H$98,Sheet1!$H$103,Sheet1!$H$110,Sheet1!$H$113,Sheet1!$H$120,Sheet1!$H$122,Sheet1!$H$123,Sheet1!$H$124</definedName>
    <definedName name="QB_ROW_104040" localSheetId="0" hidden="1">Sheet1!$E$84</definedName>
    <definedName name="QB_ROW_104340" localSheetId="0" hidden="1">Sheet1!$E$86</definedName>
    <definedName name="QB_ROW_106250" localSheetId="0" hidden="1">Sheet1!$F$85</definedName>
    <definedName name="QB_ROW_107250" localSheetId="0" hidden="1">Sheet1!$F$115</definedName>
    <definedName name="QB_ROW_108250" localSheetId="0" hidden="1">Sheet1!$F$56</definedName>
    <definedName name="QB_ROW_109040" localSheetId="0" hidden="1">Sheet1!$E$87</definedName>
    <definedName name="QB_ROW_109340" localSheetId="0" hidden="1">Sheet1!$E$92</definedName>
    <definedName name="QB_ROW_111250" localSheetId="0" hidden="1">Sheet1!$F$91</definedName>
    <definedName name="QB_ROW_112040" localSheetId="0" hidden="1">Sheet1!$E$93</definedName>
    <definedName name="QB_ROW_112340" localSheetId="0" hidden="1">Sheet1!$E$98</definedName>
    <definedName name="QB_ROW_113250" localSheetId="0" hidden="1">Sheet1!$F$94</definedName>
    <definedName name="QB_ROW_115040" localSheetId="0" hidden="1">Sheet1!$E$99</definedName>
    <definedName name="QB_ROW_115340" localSheetId="0" hidden="1">Sheet1!$E$103</definedName>
    <definedName name="QB_ROW_129040" localSheetId="0" hidden="1">Sheet1!$E$34</definedName>
    <definedName name="QB_ROW_129340" localSheetId="0" hidden="1">Sheet1!$E$36</definedName>
    <definedName name="QB_ROW_131340" localSheetId="0" hidden="1">Sheet1!$E$33</definedName>
    <definedName name="QB_ROW_132240" localSheetId="0" hidden="1">Sheet1!$E$25</definedName>
    <definedName name="QB_ROW_137040" localSheetId="0" hidden="1">Sheet1!$E$26</definedName>
    <definedName name="QB_ROW_137250" localSheetId="0" hidden="1">Sheet1!$F$28</definedName>
    <definedName name="QB_ROW_137340" localSheetId="0" hidden="1">Sheet1!$E$29</definedName>
    <definedName name="QB_ROW_138050" localSheetId="0" hidden="1">Sheet1!$F$66</definedName>
    <definedName name="QB_ROW_138260" localSheetId="0" hidden="1">Sheet1!$G$68</definedName>
    <definedName name="QB_ROW_138350" localSheetId="0" hidden="1">Sheet1!$F$69</definedName>
    <definedName name="QB_ROW_139250" localSheetId="0" hidden="1">Sheet1!$F$42</definedName>
    <definedName name="QB_ROW_142040" localSheetId="0" hidden="1">Sheet1!$E$20</definedName>
    <definedName name="QB_ROW_142340" localSheetId="0" hidden="1">Sheet1!$E$23</definedName>
    <definedName name="QB_ROW_144250" localSheetId="0" hidden="1">Sheet1!$F$21</definedName>
    <definedName name="QB_ROW_145350" localSheetId="0" hidden="1">Sheet1!$F$22</definedName>
    <definedName name="QB_ROW_146240" localSheetId="0" hidden="1">Sheet1!$E$37</definedName>
    <definedName name="QB_ROW_173040" localSheetId="0" hidden="1">Sheet1!$E$49</definedName>
    <definedName name="QB_ROW_173340" localSheetId="0" hidden="1">Sheet1!$E$52</definedName>
    <definedName name="QB_ROW_179250" localSheetId="0" hidden="1">Sheet1!$F$102</definedName>
    <definedName name="QB_ROW_18301" localSheetId="0" hidden="1">Sheet1!$A$124</definedName>
    <definedName name="QB_ROW_19011" localSheetId="0" hidden="1">Sheet1!$B$2</definedName>
    <definedName name="QB_ROW_19311" localSheetId="0" hidden="1">Sheet1!$B$123</definedName>
    <definedName name="QB_ROW_20031" localSheetId="0" hidden="1">Sheet1!$D$3</definedName>
    <definedName name="QB_ROW_20331" localSheetId="0" hidden="1">Sheet1!$D$17</definedName>
    <definedName name="QB_ROW_208260" localSheetId="0" hidden="1">Sheet1!$G$67</definedName>
    <definedName name="QB_ROW_209040" localSheetId="0" hidden="1">Sheet1!$E$41</definedName>
    <definedName name="QB_ROW_209340" localSheetId="0" hidden="1">Sheet1!$E$44</definedName>
    <definedName name="QB_ROW_21031" localSheetId="0" hidden="1">Sheet1!$D$19</definedName>
    <definedName name="QB_ROW_211260" localSheetId="0" hidden="1">Sheet1!$G$64</definedName>
    <definedName name="QB_ROW_21331" localSheetId="0" hidden="1">Sheet1!$D$122</definedName>
    <definedName name="QB_ROW_217040" localSheetId="0" hidden="1">Sheet1!$E$73</definedName>
    <definedName name="QB_ROW_217340" localSheetId="0" hidden="1">Sheet1!$E$75</definedName>
    <definedName name="QB_ROW_218240" localSheetId="0" hidden="1">Sheet1!$E$32</definedName>
    <definedName name="QB_ROW_221050" localSheetId="0" hidden="1">Sheet1!$F$63</definedName>
    <definedName name="QB_ROW_221350" localSheetId="0" hidden="1">Sheet1!$F$65</definedName>
    <definedName name="QB_ROW_226250" localSheetId="0" hidden="1">Sheet1!$F$89</definedName>
    <definedName name="QB_ROW_237040" localSheetId="0" hidden="1">Sheet1!$E$54</definedName>
    <definedName name="QB_ROW_237340" localSheetId="0" hidden="1">Sheet1!$E$57</definedName>
    <definedName name="QB_ROW_239040" localSheetId="0" hidden="1">Sheet1!$E$111</definedName>
    <definedName name="QB_ROW_239340" localSheetId="0" hidden="1">Sheet1!$E$113</definedName>
    <definedName name="QB_ROW_240040" localSheetId="0" hidden="1">Sheet1!$E$114</definedName>
    <definedName name="QB_ROW_240340" localSheetId="0" hidden="1">Sheet1!$E$120</definedName>
    <definedName name="QB_ROW_247250" localSheetId="0" hidden="1">Sheet1!$F$88</definedName>
    <definedName name="QB_ROW_252040" localSheetId="0" hidden="1">Sheet1!$E$45</definedName>
    <definedName name="QB_ROW_252250" localSheetId="0" hidden="1">Sheet1!$F$47</definedName>
    <definedName name="QB_ROW_252340" localSheetId="0" hidden="1">Sheet1!$E$48</definedName>
    <definedName name="QB_ROW_255250" localSheetId="0" hidden="1">Sheet1!$F$90</definedName>
    <definedName name="QB_ROW_261040" localSheetId="0" hidden="1">Sheet1!$E$104</definedName>
    <definedName name="QB_ROW_261340" localSheetId="0" hidden="1">Sheet1!$E$110</definedName>
    <definedName name="QB_ROW_284250" localSheetId="0" hidden="1">Sheet1!$F$15</definedName>
    <definedName name="QB_ROW_289250" localSheetId="0" hidden="1">Sheet1!$F$119</definedName>
    <definedName name="QB_ROW_291250" localSheetId="0" hidden="1">Sheet1!$F$14</definedName>
    <definedName name="QB_ROW_323240" localSheetId="0" hidden="1">Sheet1!$E$30</definedName>
    <definedName name="QB_ROW_332250" localSheetId="0" hidden="1">Sheet1!$F$55</definedName>
    <definedName name="QB_ROW_341250" localSheetId="0" hidden="1">Sheet1!$F$74</definedName>
    <definedName name="QB_ROW_342040" localSheetId="0" hidden="1">Sheet1!$E$76</definedName>
    <definedName name="QB_ROW_342340" localSheetId="0" hidden="1">Sheet1!$E$78</definedName>
    <definedName name="QB_ROW_343040" localSheetId="0" hidden="1">Sheet1!$E$79</definedName>
    <definedName name="QB_ROW_343340" localSheetId="0" hidden="1">Sheet1!$E$83</definedName>
    <definedName name="QB_ROW_345250" localSheetId="0" hidden="1">Sheet1!$F$80</definedName>
    <definedName name="QB_ROW_348250" localSheetId="0" hidden="1">Sheet1!$F$81</definedName>
    <definedName name="QB_ROW_354250" localSheetId="0" hidden="1">Sheet1!$F$46</definedName>
    <definedName name="QB_ROW_359250" localSheetId="0" hidden="1">Sheet1!$F$95</definedName>
    <definedName name="QB_ROW_371240" localSheetId="0" hidden="1">Sheet1!$E$121</definedName>
    <definedName name="QB_ROW_372040" localSheetId="0" hidden="1">Sheet1!$E$12</definedName>
    <definedName name="QB_ROW_372340" localSheetId="0" hidden="1">Sheet1!$E$16</definedName>
    <definedName name="QB_ROW_391250" localSheetId="0" hidden="1">Sheet1!$F$118</definedName>
    <definedName name="QB_ROW_410250" localSheetId="0" hidden="1">Sheet1!$F$35</definedName>
    <definedName name="QB_ROW_41040" localSheetId="0" hidden="1">Sheet1!$E$9</definedName>
    <definedName name="QB_ROW_411250" localSheetId="0" hidden="1">Sheet1!$F$27</definedName>
    <definedName name="QB_ROW_413250" localSheetId="0" hidden="1">Sheet1!$F$100</definedName>
    <definedName name="QB_ROW_41340" localSheetId="0" hidden="1">Sheet1!$E$11</definedName>
    <definedName name="QB_ROW_414250" localSheetId="0" hidden="1">Sheet1!$F$77</definedName>
    <definedName name="QB_ROW_42250" localSheetId="0" hidden="1">Sheet1!$F$10</definedName>
    <definedName name="QB_ROW_430250" localSheetId="0" hidden="1">Sheet1!$F$96</definedName>
    <definedName name="QB_ROW_444240" localSheetId="0" hidden="1">Sheet1!$E$53</definedName>
    <definedName name="QB_ROW_449350" localSheetId="0" hidden="1">Sheet1!$F$82</definedName>
    <definedName name="QB_ROW_451250" localSheetId="0" hidden="1">Sheet1!$F$70</definedName>
    <definedName name="QB_ROW_452250" localSheetId="0" hidden="1">Sheet1!$F$71</definedName>
    <definedName name="QB_ROW_460250" localSheetId="0" hidden="1">Sheet1!$F$97</definedName>
    <definedName name="QB_ROW_47240" localSheetId="0" hidden="1">Sheet1!$E$58</definedName>
    <definedName name="QB_ROW_480250" localSheetId="0" hidden="1">Sheet1!$F$106</definedName>
    <definedName name="QB_ROW_481250" localSheetId="0" hidden="1">Sheet1!$F$39</definedName>
    <definedName name="QB_ROW_482250" localSheetId="0" hidden="1">Sheet1!$F$107</definedName>
    <definedName name="QB_ROW_485250" localSheetId="0" hidden="1">Sheet1!$F$108</definedName>
    <definedName name="QB_ROW_486250" localSheetId="0" hidden="1">Sheet1!$F$109</definedName>
    <definedName name="QB_ROW_487250" localSheetId="0" hidden="1">Sheet1!$F$105</definedName>
    <definedName name="QB_ROW_490250" localSheetId="0" hidden="1">Sheet1!$F$7</definedName>
    <definedName name="QB_ROW_50250" localSheetId="0" hidden="1">Sheet1!$F$112</definedName>
    <definedName name="QB_ROW_51250" localSheetId="0" hidden="1">Sheet1!$F$116</definedName>
    <definedName name="QB_ROW_52250" localSheetId="0" hidden="1">Sheet1!$F$117</definedName>
    <definedName name="QB_ROW_57250" localSheetId="0" hidden="1">Sheet1!$F$13</definedName>
    <definedName name="QB_ROW_60340" localSheetId="0" hidden="1">Sheet1!$E$4</definedName>
    <definedName name="QB_ROW_61240" localSheetId="0" hidden="1">Sheet1!$E$5</definedName>
    <definedName name="QB_ROW_67250" localSheetId="0" hidden="1">Sheet1!$F$101</definedName>
    <definedName name="QB_ROW_69040" localSheetId="0" hidden="1">Sheet1!$E$38</definedName>
    <definedName name="QB_ROW_69340" localSheetId="0" hidden="1">Sheet1!$E$40</definedName>
    <definedName name="QB_ROW_71250" localSheetId="0" hidden="1">Sheet1!$F$50</definedName>
    <definedName name="QB_ROW_73250" localSheetId="0" hidden="1">Sheet1!$F$43</definedName>
    <definedName name="QB_ROW_74350" localSheetId="0" hidden="1">Sheet1!$F$51</definedName>
    <definedName name="QB_ROW_78240" localSheetId="0" hidden="1">Sheet1!$E$31</definedName>
    <definedName name="QB_ROW_86321" localSheetId="0" hidden="1">Sheet1!$C$18</definedName>
    <definedName name="QB_ROW_91240" localSheetId="0" hidden="1">Sheet1!$E$24</definedName>
    <definedName name="QB_ROW_92040" localSheetId="0" hidden="1">Sheet1!$E$6</definedName>
    <definedName name="QB_ROW_92340" localSheetId="0" hidden="1">Sheet1!$E$8</definedName>
    <definedName name="QB_ROW_94040" localSheetId="0" hidden="1">Sheet1!$E$59</definedName>
    <definedName name="QB_ROW_94340" localSheetId="0" hidden="1">Sheet1!$E$61</definedName>
    <definedName name="QB_ROW_96250" localSheetId="0" hidden="1">Sheet1!$F$60</definedName>
    <definedName name="QB_ROW_97040" localSheetId="0" hidden="1">Sheet1!$E$62</definedName>
    <definedName name="QB_ROW_97340" localSheetId="0" hidden="1">Sheet1!$E$72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20180731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 l="1"/>
  <c r="H123" i="1"/>
  <c r="H122" i="1"/>
  <c r="H120" i="1"/>
  <c r="H113" i="1"/>
  <c r="H110" i="1"/>
  <c r="H103" i="1"/>
  <c r="H98" i="1"/>
  <c r="H92" i="1"/>
  <c r="H86" i="1"/>
  <c r="H83" i="1"/>
  <c r="H78" i="1"/>
  <c r="H75" i="1"/>
  <c r="H72" i="1"/>
  <c r="H69" i="1"/>
  <c r="H65" i="1"/>
  <c r="H61" i="1"/>
  <c r="H57" i="1"/>
  <c r="H52" i="1"/>
  <c r="H48" i="1"/>
  <c r="H44" i="1"/>
  <c r="H40" i="1"/>
  <c r="H36" i="1"/>
  <c r="H29" i="1"/>
  <c r="H23" i="1"/>
  <c r="H18" i="1"/>
  <c r="H17" i="1"/>
  <c r="H16" i="1"/>
  <c r="H11" i="1"/>
  <c r="H8" i="1"/>
</calcChain>
</file>

<file path=xl/sharedStrings.xml><?xml version="1.0" encoding="utf-8"?>
<sst xmlns="http://schemas.openxmlformats.org/spreadsheetml/2006/main" count="124" uniqueCount="124">
  <si>
    <t>Jul 18</t>
  </si>
  <si>
    <t>Ordinary Income/Expense</t>
  </si>
  <si>
    <t>Income</t>
  </si>
  <si>
    <t>4250.0 · GRANT INCOME</t>
  </si>
  <si>
    <t>4400.0 · Interest Income</t>
  </si>
  <si>
    <t>4625.0 · MISCELLANEOUS INCOME</t>
  </si>
  <si>
    <t>4626.4 · EP - SOAH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</si>
  <si>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</si>
  <si>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</si>
  <si>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</si>
  <si>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</si>
  <si>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</si>
  <si>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</si>
  <si>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</si>
  <si>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</si>
  <si>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</si>
  <si>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</si>
  <si>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</si>
  <si>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</si>
  <si>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</si>
  <si>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</si>
  <si>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</si>
  <si>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</si>
  <si>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</si>
  <si>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</si>
  <si>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</si>
  <si>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</si>
  <si>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</si>
  <si>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</si>
  <si>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</si>
  <si>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</si>
  <si>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</si>
  <si>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</si>
  <si>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</si>
  <si>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</si>
  <si>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</si>
  <si>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</si>
  <si>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</si>
  <si>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</si>
  <si>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</si>
  <si>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</si>
  <si>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</si>
  <si>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</si>
  <si>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</si>
  <si>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</si>
  <si>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</si>
  <si>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</si>
  <si>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</si>
  <si>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</si>
  <si>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</si>
  <si>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</si>
  <si>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</si>
  <si>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</si>
  <si>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</si>
  <si>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</si>
  <si>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</si>
  <si>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</si>
  <si>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</si>
  <si>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</si>
  <si>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</si>
  <si>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</si>
  <si>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</si>
  <si>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6080.01 · PUBLICATIONS</t>
  </si>
  <si>
    <t>6080.12 · Watering Schedule</t>
  </si>
  <si>
    <t>Total 6080.01 · PUBLICATIONS</t>
  </si>
  <si>
    <t>6080.20 · OUTREACH</t>
  </si>
  <si>
    <t>6080.33 · Neighborhoods and Schools</t>
  </si>
  <si>
    <t>6080.20 · OUTREACH - Other</t>
  </si>
  <si>
    <t>Total 6080.20 · OUTREACH</t>
  </si>
  <si>
    <t>6080.28 · Contracted Support</t>
  </si>
  <si>
    <t>6080.29 · Equipment and Supplies</t>
  </si>
  <si>
    <t>Total 6080.0 · EDUCATION AND OUTREACH</t>
  </si>
  <si>
    <t>6081.0 · REGULATORY COMPLIANCE</t>
  </si>
  <si>
    <t>6081.6 · Equipment and Supplies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</si>
  <si>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</si>
  <si>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</si>
  <si>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</si>
  <si>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</si>
  <si>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</si>
  <si>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6089.2 · Water Chemistry Studies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</si>
  <si>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</si>
  <si>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</si>
  <si>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</si>
  <si>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</si>
  <si>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</si>
  <si>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</si>
  <si>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</si>
  <si>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</si>
  <si>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</si>
  <si>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</si>
  <si>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</si>
  <si>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</si>
  <si>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</si>
  <si>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</si>
  <si>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</si>
  <si>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</si>
  <si>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6168.5 · EP</t>
  </si>
  <si>
    <t>Total 6160.0 · LEGAL SERVICES</t>
  </si>
  <si>
    <t>6170.0 · PROFESSIONAL SERVICES</t>
  </si>
  <si>
    <t>6176.2 · Salary Survey Specialist</t>
  </si>
  <si>
    <t>6177.0 · The Standard  Ret Plan Admin</t>
  </si>
  <si>
    <t>6178.0 · Elections</t>
  </si>
  <si>
    <t>Total 6170.0 · PROFESSIONAL SERVICES</t>
  </si>
  <si>
    <t>6184.0 · DISCRETIONARY FUNDS</t>
  </si>
  <si>
    <t>6184.10 · Senior ARM</t>
  </si>
  <si>
    <t>6184.6 · Senior VE</t>
  </si>
  <si>
    <t>6184.7 · Senior KBE</t>
  </si>
  <si>
    <t>6184.8 · Senior SD</t>
  </si>
  <si>
    <t>6184.9 · Senior TR</t>
  </si>
  <si>
    <t>Total 6184.0 · DISCRETIONARY FUNDS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</si>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</sst>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5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125" sqref="J125"/>
    </sheetView>
  </sheetViews>
  <sheetFormatPr defaultRowHeight="15" x14ac:dyDescent="0.25"/>
  <cols>
    <col min="1" max="6" width="3" style="12" customWidth="1"/>
    <col min="7" max="7" width="42.71093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226157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>
        <v>1818.12</v>
      </c>
    </row>
    <row r="6" spans="1:8" x14ac:dyDescent="0.25">
      <c r="A6" s="1"/>
      <c r="B6" s="1"/>
      <c r="C6" s="1"/>
      <c r="D6" s="1"/>
      <c r="E6" s="1" t="s">
        <v>5</v>
      </c>
      <c r="F6" s="1"/>
      <c r="G6" s="1"/>
      <c r="H6" s="2"/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70000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ROUND(SUM(H6:H7),5)</f>
        <v>70000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25251.21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ROUND(SUM(H9:H10),5)</f>
        <v>25251.21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9.25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1425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4">
        <v>300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1"/>
      <c r="G16" s="1"/>
      <c r="H16" s="5">
        <f>ROUND(SUM(H12:H15),5)</f>
        <v>1734.25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1"/>
      <c r="G17" s="1"/>
      <c r="H17" s="6">
        <f>ROUND(SUM(H3:H5)+H8+H11+H16,5)</f>
        <v>324960.58</v>
      </c>
    </row>
    <row r="18" spans="1:8" x14ac:dyDescent="0.25">
      <c r="A18" s="1"/>
      <c r="B18" s="1"/>
      <c r="C18" s="1" t="s">
        <v>17</v>
      </c>
      <c r="D18" s="1"/>
      <c r="E18" s="1"/>
      <c r="F18" s="1"/>
      <c r="G18" s="1"/>
      <c r="H18" s="2">
        <f>H17</f>
        <v>324960.58</v>
      </c>
    </row>
    <row r="19" spans="1:8" x14ac:dyDescent="0.25">
      <c r="A19" s="1"/>
      <c r="B19" s="1"/>
      <c r="C19" s="1"/>
      <c r="D19" s="1" t="s">
        <v>18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1041.52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3">
        <v>1213.44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ROUND(SUM(H20:H22),5)</f>
        <v>2254.96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29.65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310.64999999999998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/>
    </row>
    <row r="27" spans="1:8" x14ac:dyDescent="0.25">
      <c r="A27" s="1"/>
      <c r="B27" s="1"/>
      <c r="C27" s="1"/>
      <c r="D27" s="1"/>
      <c r="E27" s="1"/>
      <c r="F27" s="1" t="s">
        <v>26</v>
      </c>
      <c r="G27" s="1"/>
      <c r="H27" s="2">
        <v>308.85000000000002</v>
      </c>
    </row>
    <row r="28" spans="1:8" ht="15.75" thickBot="1" x14ac:dyDescent="0.3">
      <c r="A28" s="1"/>
      <c r="B28" s="1"/>
      <c r="C28" s="1"/>
      <c r="D28" s="1"/>
      <c r="E28" s="1"/>
      <c r="F28" s="1" t="s">
        <v>27</v>
      </c>
      <c r="G28" s="1"/>
      <c r="H28" s="3">
        <v>1506.97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f>ROUND(SUM(H26:H28),5)</f>
        <v>1815.82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141.99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1382.08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907.81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3">
        <v>3000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ROUND(SUM(H34:H35),5)</f>
        <v>3000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v>699.88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3">
        <v>307.35000000000002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ROUND(SUM(H38:H39),5)</f>
        <v>307.35000000000002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6.6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3">
        <v>12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ROUND(SUM(H41:H43),5)</f>
        <v>18.600000000000001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45</v>
      </c>
      <c r="G46" s="1"/>
      <c r="H46" s="2">
        <v>232.75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3">
        <v>470.61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ROUND(SUM(H45:H47),5)</f>
        <v>703.36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49</v>
      </c>
      <c r="G50" s="1"/>
      <c r="H50" s="2">
        <v>506.62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1413.17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ROUND(SUM(H49:H51),5)</f>
        <v>1919.79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v>149.99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>
        <v>680.5</v>
      </c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97.19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ROUND(SUM(H54:H56),5)</f>
        <v>777.69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v>4900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91.59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ROUND(SUM(H59:H60),5)</f>
        <v>91.59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/>
    </row>
    <row r="64" spans="1:8" ht="15.75" thickBot="1" x14ac:dyDescent="0.3">
      <c r="A64" s="1"/>
      <c r="B64" s="1"/>
      <c r="C64" s="1"/>
      <c r="D64" s="1"/>
      <c r="E64" s="1"/>
      <c r="F64" s="1"/>
      <c r="G64" s="1" t="s">
        <v>63</v>
      </c>
      <c r="H64" s="3">
        <v>295.37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f>ROUND(SUM(H63:H64),5)</f>
        <v>295.37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/>
    </row>
    <row r="67" spans="1:8" x14ac:dyDescent="0.25">
      <c r="A67" s="1"/>
      <c r="B67" s="1"/>
      <c r="C67" s="1"/>
      <c r="D67" s="1"/>
      <c r="E67" s="1"/>
      <c r="F67" s="1"/>
      <c r="G67" s="1" t="s">
        <v>66</v>
      </c>
      <c r="H67" s="2">
        <v>1549.05</v>
      </c>
    </row>
    <row r="68" spans="1:8" ht="15.75" thickBot="1" x14ac:dyDescent="0.3">
      <c r="A68" s="1"/>
      <c r="B68" s="1"/>
      <c r="C68" s="1"/>
      <c r="D68" s="1"/>
      <c r="E68" s="1"/>
      <c r="F68" s="1"/>
      <c r="G68" s="1" t="s">
        <v>67</v>
      </c>
      <c r="H68" s="3">
        <v>1125</v>
      </c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f>ROUND(SUM(H66:H68),5)</f>
        <v>2674.05</v>
      </c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600</v>
      </c>
    </row>
    <row r="71" spans="1:8" ht="15.75" thickBot="1" x14ac:dyDescent="0.3">
      <c r="A71" s="1"/>
      <c r="B71" s="1"/>
      <c r="C71" s="1"/>
      <c r="D71" s="1"/>
      <c r="E71" s="1"/>
      <c r="F71" s="1" t="s">
        <v>70</v>
      </c>
      <c r="G71" s="1"/>
      <c r="H71" s="3">
        <v>1177.32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>
        <f>ROUND(H62+H65+SUM(H69:H71),5)</f>
        <v>4746.74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/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3">
        <v>1972.8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ROUND(SUM(H73:H74),5)</f>
        <v>1972.8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11780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ROUND(SUM(H76:H77),5)</f>
        <v>11780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1199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8327.66</v>
      </c>
    </row>
    <row r="82" spans="1:8" ht="15.75" thickBot="1" x14ac:dyDescent="0.3">
      <c r="A82" s="1"/>
      <c r="B82" s="1"/>
      <c r="C82" s="1"/>
      <c r="D82" s="1"/>
      <c r="E82" s="1"/>
      <c r="F82" s="1" t="s">
        <v>81</v>
      </c>
      <c r="G82" s="1"/>
      <c r="H82" s="3">
        <v>7370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f>ROUND(SUM(H79:H82),5)</f>
        <v>16896.66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ht="15.75" thickBot="1" x14ac:dyDescent="0.3">
      <c r="A85" s="1"/>
      <c r="B85" s="1"/>
      <c r="C85" s="1"/>
      <c r="D85" s="1"/>
      <c r="E85" s="1"/>
      <c r="F85" s="1" t="s">
        <v>84</v>
      </c>
      <c r="G85" s="1"/>
      <c r="H85" s="3">
        <v>436.83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>
        <f>ROUND(SUM(H84:H85),5)</f>
        <v>436.83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/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7163.69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1037.26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881.28</v>
      </c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109.8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ROUND(SUM(H87:H91),5)</f>
        <v>9192.0300000000007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13318.2</v>
      </c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231</v>
      </c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960</v>
      </c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3">
        <v>4708.8999999999996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ROUND(SUM(H93:H97),5)</f>
        <v>19218.099999999999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/>
    </row>
    <row r="100" spans="1:8" x14ac:dyDescent="0.25">
      <c r="A100" s="1"/>
      <c r="B100" s="1"/>
      <c r="C100" s="1"/>
      <c r="D100" s="1"/>
      <c r="E100" s="1"/>
      <c r="F100" s="1" t="s">
        <v>99</v>
      </c>
      <c r="G100" s="1"/>
      <c r="H100" s="2">
        <v>4930</v>
      </c>
    </row>
    <row r="101" spans="1:8" x14ac:dyDescent="0.25">
      <c r="A101" s="1"/>
      <c r="B101" s="1"/>
      <c r="C101" s="1"/>
      <c r="D101" s="1"/>
      <c r="E101" s="1"/>
      <c r="F101" s="1" t="s">
        <v>100</v>
      </c>
      <c r="G101" s="1"/>
      <c r="H101" s="2">
        <v>5979.4</v>
      </c>
    </row>
    <row r="102" spans="1:8" ht="15.75" thickBot="1" x14ac:dyDescent="0.3">
      <c r="A102" s="1"/>
      <c r="B102" s="1"/>
      <c r="C102" s="1"/>
      <c r="D102" s="1"/>
      <c r="E102" s="1"/>
      <c r="F102" s="1" t="s">
        <v>101</v>
      </c>
      <c r="G102" s="1"/>
      <c r="H102" s="3">
        <v>884.5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>
        <f>ROUND(SUM(H99:H102),5)</f>
        <v>11793.9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/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340</v>
      </c>
    </row>
    <row r="106" spans="1:8" x14ac:dyDescent="0.25">
      <c r="A106" s="1"/>
      <c r="B106" s="1"/>
      <c r="C106" s="1"/>
      <c r="D106" s="1"/>
      <c r="E106" s="1"/>
      <c r="F106" s="1" t="s">
        <v>105</v>
      </c>
      <c r="G106" s="1"/>
      <c r="H106" s="2">
        <v>1460.95</v>
      </c>
    </row>
    <row r="107" spans="1:8" x14ac:dyDescent="0.25">
      <c r="A107" s="1"/>
      <c r="B107" s="1"/>
      <c r="C107" s="1"/>
      <c r="D107" s="1"/>
      <c r="E107" s="1"/>
      <c r="F107" s="1" t="s">
        <v>106</v>
      </c>
      <c r="G107" s="1"/>
      <c r="H107" s="2">
        <v>400</v>
      </c>
    </row>
    <row r="108" spans="1:8" x14ac:dyDescent="0.25">
      <c r="A108" s="1"/>
      <c r="B108" s="1"/>
      <c r="C108" s="1"/>
      <c r="D108" s="1"/>
      <c r="E108" s="1"/>
      <c r="F108" s="1" t="s">
        <v>107</v>
      </c>
      <c r="G108" s="1"/>
      <c r="H108" s="2">
        <v>900</v>
      </c>
    </row>
    <row r="109" spans="1:8" ht="15.75" thickBot="1" x14ac:dyDescent="0.3">
      <c r="A109" s="1"/>
      <c r="B109" s="1"/>
      <c r="C109" s="1"/>
      <c r="D109" s="1"/>
      <c r="E109" s="1"/>
      <c r="F109" s="1" t="s">
        <v>108</v>
      </c>
      <c r="G109" s="1"/>
      <c r="H109" s="3">
        <v>1500</v>
      </c>
    </row>
    <row r="110" spans="1:8" x14ac:dyDescent="0.25">
      <c r="A110" s="1"/>
      <c r="B110" s="1"/>
      <c r="C110" s="1"/>
      <c r="D110" s="1"/>
      <c r="E110" s="1" t="s">
        <v>109</v>
      </c>
      <c r="F110" s="1"/>
      <c r="G110" s="1"/>
      <c r="H110" s="2">
        <f>ROUND(SUM(H104:H109),5)</f>
        <v>4600.95</v>
      </c>
    </row>
    <row r="111" spans="1:8" x14ac:dyDescent="0.25">
      <c r="A111" s="1"/>
      <c r="B111" s="1"/>
      <c r="C111" s="1"/>
      <c r="D111" s="1"/>
      <c r="E111" s="1" t="s">
        <v>110</v>
      </c>
      <c r="F111" s="1"/>
      <c r="G111" s="1"/>
      <c r="H111" s="2"/>
    </row>
    <row r="112" spans="1:8" ht="15.75" thickBot="1" x14ac:dyDescent="0.3">
      <c r="A112" s="1"/>
      <c r="B112" s="1"/>
      <c r="C112" s="1"/>
      <c r="D112" s="1"/>
      <c r="E112" s="1"/>
      <c r="F112" s="1" t="s">
        <v>111</v>
      </c>
      <c r="G112" s="1"/>
      <c r="H112" s="3">
        <v>64888.52</v>
      </c>
    </row>
    <row r="113" spans="1:8" x14ac:dyDescent="0.25">
      <c r="A113" s="1"/>
      <c r="B113" s="1"/>
      <c r="C113" s="1"/>
      <c r="D113" s="1"/>
      <c r="E113" s="1" t="s">
        <v>112</v>
      </c>
      <c r="F113" s="1"/>
      <c r="G113" s="1"/>
      <c r="H113" s="2">
        <f>ROUND(SUM(H111:H112),5)</f>
        <v>64888.52</v>
      </c>
    </row>
    <row r="114" spans="1:8" x14ac:dyDescent="0.25">
      <c r="A114" s="1"/>
      <c r="B114" s="1"/>
      <c r="C114" s="1"/>
      <c r="D114" s="1"/>
      <c r="E114" s="1" t="s">
        <v>113</v>
      </c>
      <c r="F114" s="1"/>
      <c r="G114" s="1"/>
      <c r="H114" s="2"/>
    </row>
    <row r="115" spans="1:8" x14ac:dyDescent="0.25">
      <c r="A115" s="1"/>
      <c r="B115" s="1"/>
      <c r="C115" s="1"/>
      <c r="D115" s="1"/>
      <c r="E115" s="1"/>
      <c r="F115" s="1" t="s">
        <v>114</v>
      </c>
      <c r="G115" s="1"/>
      <c r="H115" s="2">
        <v>254.88</v>
      </c>
    </row>
    <row r="116" spans="1:8" x14ac:dyDescent="0.25">
      <c r="A116" s="1"/>
      <c r="B116" s="1"/>
      <c r="C116" s="1"/>
      <c r="D116" s="1"/>
      <c r="E116" s="1"/>
      <c r="F116" s="1" t="s">
        <v>115</v>
      </c>
      <c r="G116" s="1"/>
      <c r="H116" s="2">
        <v>5086.54</v>
      </c>
    </row>
    <row r="117" spans="1:8" x14ac:dyDescent="0.25">
      <c r="A117" s="1"/>
      <c r="B117" s="1"/>
      <c r="C117" s="1"/>
      <c r="D117" s="1"/>
      <c r="E117" s="1"/>
      <c r="F117" s="1" t="s">
        <v>116</v>
      </c>
      <c r="G117" s="1"/>
      <c r="H117" s="2">
        <v>3765.7</v>
      </c>
    </row>
    <row r="118" spans="1:8" x14ac:dyDescent="0.25">
      <c r="A118" s="1"/>
      <c r="B118" s="1"/>
      <c r="C118" s="1"/>
      <c r="D118" s="1"/>
      <c r="E118" s="1"/>
      <c r="F118" s="1" t="s">
        <v>117</v>
      </c>
      <c r="G118" s="1"/>
      <c r="H118" s="2">
        <v>105.67</v>
      </c>
    </row>
    <row r="119" spans="1:8" ht="15.75" thickBot="1" x14ac:dyDescent="0.3">
      <c r="A119" s="1"/>
      <c r="B119" s="1"/>
      <c r="C119" s="1"/>
      <c r="D119" s="1"/>
      <c r="E119" s="1"/>
      <c r="F119" s="1" t="s">
        <v>118</v>
      </c>
      <c r="G119" s="1"/>
      <c r="H119" s="3">
        <v>-1565.93</v>
      </c>
    </row>
    <row r="120" spans="1:8" x14ac:dyDescent="0.25">
      <c r="A120" s="1"/>
      <c r="B120" s="1"/>
      <c r="C120" s="1"/>
      <c r="D120" s="1"/>
      <c r="E120" s="1" t="s">
        <v>119</v>
      </c>
      <c r="F120" s="1"/>
      <c r="G120" s="1"/>
      <c r="H120" s="2">
        <f>ROUND(SUM(H114:H119),5)</f>
        <v>7646.86</v>
      </c>
    </row>
    <row r="121" spans="1:8" ht="15.75" thickBot="1" x14ac:dyDescent="0.3">
      <c r="A121" s="1"/>
      <c r="B121" s="1"/>
      <c r="C121" s="1"/>
      <c r="D121" s="1"/>
      <c r="E121" s="1" t="s">
        <v>120</v>
      </c>
      <c r="F121" s="1"/>
      <c r="G121" s="1"/>
      <c r="H121" s="4">
        <v>76.849999999999994</v>
      </c>
    </row>
    <row r="122" spans="1:8" ht="15.75" thickBot="1" x14ac:dyDescent="0.3">
      <c r="A122" s="1"/>
      <c r="B122" s="1"/>
      <c r="C122" s="1"/>
      <c r="D122" s="1" t="s">
        <v>121</v>
      </c>
      <c r="E122" s="1"/>
      <c r="F122" s="1"/>
      <c r="G122" s="1"/>
      <c r="H122" s="5">
        <f>ROUND(H19+SUM(H23:H25)+SUM(H29:H33)+SUM(H36:H37)+H40+H44+H48+SUM(H52:H53)+SUM(H57:H58)+H61+H72+H75+H78+H83+H86+H92+H98+H103+H110+H113+SUM(H120:H121),5)</f>
        <v>173661.45</v>
      </c>
    </row>
    <row r="123" spans="1:8" ht="15.75" thickBot="1" x14ac:dyDescent="0.3">
      <c r="A123" s="1"/>
      <c r="B123" s="1" t="s">
        <v>122</v>
      </c>
      <c r="C123" s="1"/>
      <c r="D123" s="1"/>
      <c r="E123" s="1"/>
      <c r="F123" s="1"/>
      <c r="G123" s="1"/>
      <c r="H123" s="5">
        <f>ROUND(H2+H18-H122,5)</f>
        <v>151299.13</v>
      </c>
    </row>
    <row r="124" spans="1:8" s="8" customFormat="1" ht="12" thickBot="1" x14ac:dyDescent="0.25">
      <c r="A124" s="1" t="s">
        <v>123</v>
      </c>
      <c r="B124" s="1"/>
      <c r="C124" s="1"/>
      <c r="D124" s="1"/>
      <c r="E124" s="1"/>
      <c r="F124" s="1"/>
      <c r="G124" s="1"/>
      <c r="H124" s="7">
        <f>H123</f>
        <v>151299.13</v>
      </c>
    </row>
    <row r="125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July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2018-09-17T18:21:14Z</dcterms:created>
  <dcterms:modified xsi:type="dcterms:W3CDTF">2018-09-17T18:25:24Z</dcterms:modified>
</cp:coreProperties>
</file>