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5 Profit and Loss Statements\"/>
    </mc:Choice>
  </mc:AlternateContent>
  <bookViews>
    <workbookView xWindow="0" yWindow="0" windowWidth="12810" windowHeight="822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Sheet1!$4:$4,Sheet1!$6:$6,Sheet1!$7:$7,Sheet1!$13:$13,Sheet1!$15:$15,Sheet1!$16:$16,Sheet1!$19:$19,Sheet1!$20:$20,Sheet1!$21:$21,Sheet1!$22:$22,Sheet1!$23:$23,Sheet1!$24:$24,Sheet1!$25:$25,Sheet1!$26:$26,Sheet1!$27:$27,Sheet1!$29:$29</definedName>
    <definedName name="QB_DATA_1" localSheetId="0" hidden="1">Sheet1!$32:$32,Sheet1!$33:$33,Sheet1!$35:$35,Sheet1!$37:$37,Sheet1!$38:$38,Sheet1!$41:$41,Sheet1!$43:$43,Sheet1!$45:$45,Sheet1!$49:$49,Sheet1!$50:$50,Sheet1!$51:$51,Sheet1!$53:$53,Sheet1!$54:$54,Sheet1!$57:$57,Sheet1!$58:$58,Sheet1!$61:$61</definedName>
    <definedName name="QB_DATA_2" localSheetId="0" hidden="1">Sheet1!$64:$64,Sheet1!$65:$65,Sheet1!$66:$66,Sheet1!$67:$67,Sheet1!$70:$70,Sheet1!$71:$71,Sheet1!$74:$74,Sheet1!$75:$75,Sheet1!$76:$76,Sheet1!$77:$77,Sheet1!$78:$78,Sheet1!$81:$81,Sheet1!$82:$82,Sheet1!$85:$85,Sheet1!$87:$87,Sheet1!$89:$89</definedName>
    <definedName name="QB_DATA_3" localSheetId="0" hidden="1">Sheet1!$90:$90,Sheet1!$91:$91,Sheet1!$92:$92,Sheet1!$93:$93,Sheet1!$95:$95</definedName>
    <definedName name="QB_FORMULA_0" localSheetId="0" hidden="1">Sheet1!$H$8,Sheet1!$H$9,Sheet1!$H$10,Sheet1!$H$17,Sheet1!$H$18,Sheet1!$H$30,Sheet1!$H$34,Sheet1!$H$39,Sheet1!$H$42,Sheet1!$H$46,Sheet1!$H$52,Sheet1!$H$55,Sheet1!$H$59,Sheet1!$H$62,Sheet1!$H$68,Sheet1!$H$72</definedName>
    <definedName name="QB_FORMULA_1" localSheetId="0" hidden="1">Sheet1!$H$79,Sheet1!$H$83,Sheet1!$H$86,Sheet1!$H$94,Sheet1!$H$96,Sheet1!$H$97,Sheet1!$H$98</definedName>
    <definedName name="QB_ROW_104040" localSheetId="0" hidden="1">Sheet1!$E$69</definedName>
    <definedName name="QB_ROW_104340" localSheetId="0" hidden="1">Sheet1!$E$72</definedName>
    <definedName name="QB_ROW_106250" localSheetId="0" hidden="1">Sheet1!$F$70</definedName>
    <definedName name="QB_ROW_107250" localSheetId="0" hidden="1">Sheet1!$F$89</definedName>
    <definedName name="QB_ROW_108250" localSheetId="0" hidden="1">Sheet1!$F$38</definedName>
    <definedName name="QB_ROW_109040" localSheetId="0" hidden="1">Sheet1!$E$73</definedName>
    <definedName name="QB_ROW_109340" localSheetId="0" hidden="1">Sheet1!$E$79</definedName>
    <definedName name="QB_ROW_111250" localSheetId="0" hidden="1">Sheet1!$F$78</definedName>
    <definedName name="QB_ROW_112040" localSheetId="0" hidden="1">Sheet1!$E$80</definedName>
    <definedName name="QB_ROW_112340" localSheetId="0" hidden="1">Sheet1!$E$83</definedName>
    <definedName name="QB_ROW_113250" localSheetId="0" hidden="1">Sheet1!$F$81</definedName>
    <definedName name="QB_ROW_121250" localSheetId="0" hidden="1">Sheet1!$F$41</definedName>
    <definedName name="QB_ROW_1240" localSheetId="0" hidden="1">Sheet1!$E$87</definedName>
    <definedName name="QB_ROW_131340" localSheetId="0" hidden="1">Sheet1!$E$26</definedName>
    <definedName name="QB_ROW_132240" localSheetId="0" hidden="1">Sheet1!$E$20</definedName>
    <definedName name="QB_ROW_137240" localSheetId="0" hidden="1">Sheet1!$E$21</definedName>
    <definedName name="QB_ROW_138050" localSheetId="0" hidden="1">Sheet1!$F$48</definedName>
    <definedName name="QB_ROW_138260" localSheetId="0" hidden="1">Sheet1!$G$51</definedName>
    <definedName name="QB_ROW_138350" localSheetId="0" hidden="1">Sheet1!$F$52</definedName>
    <definedName name="QB_ROW_142040" localSheetId="0" hidden="1">Sheet1!$E$12</definedName>
    <definedName name="QB_ROW_142340" localSheetId="0" hidden="1">Sheet1!$E$18</definedName>
    <definedName name="QB_ROW_144250" localSheetId="0" hidden="1">Sheet1!$F$13</definedName>
    <definedName name="QB_ROW_145050" localSheetId="0" hidden="1">Sheet1!$F$14</definedName>
    <definedName name="QB_ROW_145260" localSheetId="0" hidden="1">Sheet1!$G$16</definedName>
    <definedName name="QB_ROW_145350" localSheetId="0" hidden="1">Sheet1!$F$17</definedName>
    <definedName name="QB_ROW_146240" localSheetId="0" hidden="1">Sheet1!$E$27</definedName>
    <definedName name="QB_ROW_173040" localSheetId="0" hidden="1">Sheet1!$E$31</definedName>
    <definedName name="QB_ROW_173340" localSheetId="0" hidden="1">Sheet1!$E$34</definedName>
    <definedName name="QB_ROW_18301" localSheetId="0" hidden="1">Sheet1!$A$98</definedName>
    <definedName name="QB_ROW_19011" localSheetId="0" hidden="1">Sheet1!$B$2</definedName>
    <definedName name="QB_ROW_19311" localSheetId="0" hidden="1">Sheet1!$B$97</definedName>
    <definedName name="QB_ROW_20031" localSheetId="0" hidden="1">Sheet1!$D$3</definedName>
    <definedName name="QB_ROW_20331" localSheetId="0" hidden="1">Sheet1!$D$9</definedName>
    <definedName name="QB_ROW_206260" localSheetId="0" hidden="1">Sheet1!$G$50</definedName>
    <definedName name="QB_ROW_208260" localSheetId="0" hidden="1">Sheet1!$G$49</definedName>
    <definedName name="QB_ROW_21031" localSheetId="0" hidden="1">Sheet1!$D$11</definedName>
    <definedName name="QB_ROW_21331" localSheetId="0" hidden="1">Sheet1!$D$96</definedName>
    <definedName name="QB_ROW_216350" localSheetId="0" hidden="1">Sheet1!$F$54</definedName>
    <definedName name="QB_ROW_217040" localSheetId="0" hidden="1">Sheet1!$E$56</definedName>
    <definedName name="QB_ROW_217340" localSheetId="0" hidden="1">Sheet1!$E$59</definedName>
    <definedName name="QB_ROW_218240" localSheetId="0" hidden="1">Sheet1!$E$25</definedName>
    <definedName name="QB_ROW_226250" localSheetId="0" hidden="1">Sheet1!$F$75</definedName>
    <definedName name="QB_ROW_237040" localSheetId="0" hidden="1">Sheet1!$E$36</definedName>
    <definedName name="QB_ROW_237340" localSheetId="0" hidden="1">Sheet1!$E$39</definedName>
    <definedName name="QB_ROW_239040" localSheetId="0" hidden="1">Sheet1!$E$84</definedName>
    <definedName name="QB_ROW_239340" localSheetId="0" hidden="1">Sheet1!$E$86</definedName>
    <definedName name="QB_ROW_240040" localSheetId="0" hidden="1">Sheet1!$E$88</definedName>
    <definedName name="QB_ROW_240340" localSheetId="0" hidden="1">Sheet1!$E$94</definedName>
    <definedName name="QB_ROW_247250" localSheetId="0" hidden="1">Sheet1!$F$74</definedName>
    <definedName name="QB_ROW_252040" localSheetId="0" hidden="1">Sheet1!$E$28</definedName>
    <definedName name="QB_ROW_252340" localSheetId="0" hidden="1">Sheet1!$E$30</definedName>
    <definedName name="QB_ROW_254250" localSheetId="0" hidden="1">Sheet1!$F$76</definedName>
    <definedName name="QB_ROW_255250" localSheetId="0" hidden="1">Sheet1!$F$77</definedName>
    <definedName name="QB_ROW_289250" localSheetId="0" hidden="1">Sheet1!$F$93</definedName>
    <definedName name="QB_ROW_324250" localSheetId="0" hidden="1">Sheet1!$F$71</definedName>
    <definedName name="QB_ROW_332250" localSheetId="0" hidden="1">Sheet1!$F$37</definedName>
    <definedName name="QB_ROW_341250" localSheetId="0" hidden="1">Sheet1!$F$58</definedName>
    <definedName name="QB_ROW_342040" localSheetId="0" hidden="1">Sheet1!$E$60</definedName>
    <definedName name="QB_ROW_342340" localSheetId="0" hidden="1">Sheet1!$E$62</definedName>
    <definedName name="QB_ROW_343040" localSheetId="0" hidden="1">Sheet1!$E$63</definedName>
    <definedName name="QB_ROW_343340" localSheetId="0" hidden="1">Sheet1!$E$68</definedName>
    <definedName name="QB_ROW_348250" localSheetId="0" hidden="1">Sheet1!$F$64</definedName>
    <definedName name="QB_ROW_354250" localSheetId="0" hidden="1">Sheet1!$F$29</definedName>
    <definedName name="QB_ROW_360250" localSheetId="0" hidden="1">Sheet1!$F$65</definedName>
    <definedName name="QB_ROW_365250" localSheetId="0" hidden="1">Sheet1!$F$57</definedName>
    <definedName name="QB_ROW_371240" localSheetId="0" hidden="1">Sheet1!$E$95</definedName>
    <definedName name="QB_ROW_391250" localSheetId="0" hidden="1">Sheet1!$F$92</definedName>
    <definedName name="QB_ROW_41040" localSheetId="0" hidden="1">Sheet1!$E$5</definedName>
    <definedName name="QB_ROW_411240" localSheetId="0" hidden="1">Sheet1!$E$22</definedName>
    <definedName name="QB_ROW_41340" localSheetId="0" hidden="1">Sheet1!$E$8</definedName>
    <definedName name="QB_ROW_414250" localSheetId="0" hidden="1">Sheet1!$F$61</definedName>
    <definedName name="QB_ROW_42250" localSheetId="0" hidden="1">Sheet1!$F$6</definedName>
    <definedName name="QB_ROW_423260" localSheetId="0" hidden="1">Sheet1!$G$15</definedName>
    <definedName name="QB_ROW_444240" localSheetId="0" hidden="1">Sheet1!$E$35</definedName>
    <definedName name="QB_ROW_449350" localSheetId="0" hidden="1">Sheet1!$F$66</definedName>
    <definedName name="QB_ROW_450250" localSheetId="0" hidden="1">Sheet1!$F$67</definedName>
    <definedName name="QB_ROW_452250" localSheetId="0" hidden="1">Sheet1!$F$53</definedName>
    <definedName name="QB_ROW_459240" localSheetId="0" hidden="1">Sheet1!$E$23</definedName>
    <definedName name="QB_ROW_46040" localSheetId="0" hidden="1">Sheet1!$E$40</definedName>
    <definedName name="QB_ROW_462250" localSheetId="0" hidden="1">Sheet1!$F$82</definedName>
    <definedName name="QB_ROW_46340" localSheetId="0" hidden="1">Sheet1!$E$42</definedName>
    <definedName name="QB_ROW_47240" localSheetId="0" hidden="1">Sheet1!$E$43</definedName>
    <definedName name="QB_ROW_50250" localSheetId="0" hidden="1">Sheet1!$F$85</definedName>
    <definedName name="QB_ROW_51250" localSheetId="0" hidden="1">Sheet1!$F$90</definedName>
    <definedName name="QB_ROW_52250" localSheetId="0" hidden="1">Sheet1!$F$91</definedName>
    <definedName name="QB_ROW_54250" localSheetId="0" hidden="1">Sheet1!$F$7</definedName>
    <definedName name="QB_ROW_61240" localSheetId="0" hidden="1">Sheet1!$E$4</definedName>
    <definedName name="QB_ROW_71250" localSheetId="0" hidden="1">Sheet1!$F$32</definedName>
    <definedName name="QB_ROW_74350" localSheetId="0" hidden="1">Sheet1!$F$33</definedName>
    <definedName name="QB_ROW_78240" localSheetId="0" hidden="1">Sheet1!$E$24</definedName>
    <definedName name="QB_ROW_86321" localSheetId="0" hidden="1">Sheet1!$C$10</definedName>
    <definedName name="QB_ROW_91240" localSheetId="0" hidden="1">Sheet1!$E$19</definedName>
    <definedName name="QB_ROW_94040" localSheetId="0" hidden="1">Sheet1!$E$44</definedName>
    <definedName name="QB_ROW_94340" localSheetId="0" hidden="1">Sheet1!$E$46</definedName>
    <definedName name="QB_ROW_96250" localSheetId="0" hidden="1">Sheet1!$F$45</definedName>
    <definedName name="QB_ROW_97040" localSheetId="0" hidden="1">Sheet1!$E$47</definedName>
    <definedName name="QB_ROW_97340" localSheetId="0" hidden="1">Sheet1!$E$55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7" i="1"/>
  <c r="H96" i="1"/>
  <c r="H94" i="1"/>
  <c r="H86" i="1"/>
  <c r="H83" i="1"/>
  <c r="H79" i="1"/>
  <c r="H72" i="1"/>
  <c r="H68" i="1"/>
  <c r="H62" i="1"/>
  <c r="H59" i="1"/>
  <c r="H55" i="1"/>
  <c r="H52" i="1"/>
  <c r="H46" i="1"/>
  <c r="H42" i="1"/>
  <c r="H39" i="1"/>
  <c r="H34" i="1"/>
  <c r="H30" i="1"/>
  <c r="H18" i="1"/>
  <c r="H17" i="1"/>
  <c r="H10" i="1"/>
  <c r="H9" i="1"/>
  <c r="H8" i="1"/>
</calcChain>
</file>

<file path=xl/sharedStrings.xml><?xml version="1.0" encoding="utf-8"?>
<sst xmlns="http://schemas.openxmlformats.org/spreadsheetml/2006/main" count="98" uniqueCount="98">
  <si>
    <t>Jun 15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</si>
  <si>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</si>
  <si>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</si>
  <si>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</si>
  <si>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</si>
  <si>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</si>
  <si>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4805.0 · Permittees Annual Permit Fee</t>
  </si>
  <si>
    <t>Total 4800.0 · USAGE AND PRODUCTION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</si>
  <si>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</si>
  <si>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</si>
  <si>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</si>
  <si>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</si>
  <si>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</si>
  <si>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</si>
  <si>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</si>
  <si>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</si>
  <si>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</si>
  <si>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</si>
  <si>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</si>
  <si>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</si>
  <si>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</si>
  <si>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</si>
  <si>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6010.2 · Office Furniture</t>
  </si>
  <si>
    <t>6014.0 · Software Acquisition &amp; Upgrades</t>
  </si>
  <si>
    <t>6015.0 · IT Monthly Maintenance</t>
  </si>
  <si>
    <t>6016.0 · Meeting Expense</t>
  </si>
  <si>
    <t>6019.0 · Subscriptions/Publications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</si>
  <si>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</si>
  <si>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</si>
  <si>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</si>
  <si>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</si>
  <si>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</si>
  <si>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</si>
  <si>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</si>
  <si>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</si>
  <si>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</si>
  <si>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</si>
  <si>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</si>
  <si>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</si>
  <si>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</si>
  <si>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</si>
  <si>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</si>
  <si>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</si>
  <si>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</si>
  <si>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</si>
  <si>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</si>
  <si>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</si>
  <si>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</si>
  <si>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6080.33 · Neighborhoods and Schools</t>
  </si>
  <si>
    <t>6080.34 · Scholarships</t>
  </si>
  <si>
    <t>6080.20 · OUTREACH - Other</t>
  </si>
  <si>
    <t>Total 6080.20 · OUTREACH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</si>
  <si>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</si>
  <si>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</si>
  <si>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</si>
  <si>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</si>
  <si>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</si>
  <si>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</si>
  <si>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</si>
  <si>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</si>
  <si>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</si>
  <si>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</si>
  <si>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</si>
  <si>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6089.3 · Monitor Wells, Equipment /Suppl</t>
  </si>
  <si>
    <t>6089.5 · Conferences and Seminars</t>
  </si>
  <si>
    <t>6089.6 · Contracted Support</t>
  </si>
  <si>
    <t>6089.7 · Westbay Project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</si>
  <si>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</si>
  <si>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</si>
  <si>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</si>
  <si>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</si>
  <si>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</si>
  <si>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</si>
  <si>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</si>
  <si>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</si>
  <si>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</si>
  <si>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</si>
  <si>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</si>
  <si>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</si>
  <si>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</si>
  <si>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</si>
  <si>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6168.7 · Annexation</t>
  </si>
  <si>
    <t>Total 6160.0 · LEGAL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</si>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</sst>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54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60.76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25327.9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50</v>
      </c>
    </row>
    <row r="8" spans="1:8" ht="15.75" thickBot="1" x14ac:dyDescent="0.3">
      <c r="A8" s="1"/>
      <c r="B8" s="1"/>
      <c r="C8" s="1"/>
      <c r="D8" s="1"/>
      <c r="E8" s="1" t="s">
        <v>7</v>
      </c>
      <c r="F8" s="1"/>
      <c r="G8" s="1"/>
      <c r="H8" s="4">
        <f>ROUND(SUM(H5:H7),5)</f>
        <v>25377.9</v>
      </c>
    </row>
    <row r="9" spans="1:8" ht="15.75" thickBot="1" x14ac:dyDescent="0.3">
      <c r="A9" s="1"/>
      <c r="B9" s="1"/>
      <c r="C9" s="1"/>
      <c r="D9" s="1" t="s">
        <v>8</v>
      </c>
      <c r="E9" s="1"/>
      <c r="F9" s="1"/>
      <c r="G9" s="1"/>
      <c r="H9" s="5">
        <f>ROUND(SUM(H3:H4)+H8,5)</f>
        <v>25438.66</v>
      </c>
    </row>
    <row r="10" spans="1:8" x14ac:dyDescent="0.25">
      <c r="A10" s="1"/>
      <c r="B10" s="1"/>
      <c r="C10" s="1" t="s">
        <v>9</v>
      </c>
      <c r="D10" s="1"/>
      <c r="E10" s="1"/>
      <c r="F10" s="1"/>
      <c r="G10" s="1"/>
      <c r="H10" s="2">
        <f>H9</f>
        <v>25438.66</v>
      </c>
    </row>
    <row r="11" spans="1:8" x14ac:dyDescent="0.25">
      <c r="A11" s="1"/>
      <c r="B11" s="1"/>
      <c r="C11" s="1"/>
      <c r="D11" s="1" t="s">
        <v>10</v>
      </c>
      <c r="E11" s="1"/>
      <c r="F11" s="1"/>
      <c r="G11" s="1"/>
      <c r="H11" s="2"/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499.06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/>
    </row>
    <row r="15" spans="1:8" x14ac:dyDescent="0.25">
      <c r="A15" s="1"/>
      <c r="B15" s="1"/>
      <c r="C15" s="1"/>
      <c r="D15" s="1"/>
      <c r="E15" s="1"/>
      <c r="F15" s="1"/>
      <c r="G15" s="1" t="s">
        <v>14</v>
      </c>
      <c r="H15" s="2">
        <v>1500</v>
      </c>
    </row>
    <row r="16" spans="1:8" ht="15.75" thickBot="1" x14ac:dyDescent="0.3">
      <c r="A16" s="1"/>
      <c r="B16" s="1"/>
      <c r="C16" s="1"/>
      <c r="D16" s="1"/>
      <c r="E16" s="1"/>
      <c r="F16" s="1"/>
      <c r="G16" s="1" t="s">
        <v>15</v>
      </c>
      <c r="H16" s="3">
        <v>906.59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5">
        <f>ROUND(SUM(H14:H16),5)</f>
        <v>2406.59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f>ROUND(SUM(H12:H13)+H17,5)</f>
        <v>2905.65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286.95999999999998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v>-40.04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93.47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274.52999999999997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192.26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832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1000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444.71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54.11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/>
    </row>
    <row r="29" spans="1:8" ht="15.75" thickBot="1" x14ac:dyDescent="0.3">
      <c r="A29" s="1"/>
      <c r="B29" s="1"/>
      <c r="C29" s="1"/>
      <c r="D29" s="1"/>
      <c r="E29" s="1"/>
      <c r="F29" s="1" t="s">
        <v>28</v>
      </c>
      <c r="G29" s="1"/>
      <c r="H29" s="6">
        <v>127.4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f>ROUND(SUM(H28:H29),5)</f>
        <v>127.4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/>
    </row>
    <row r="32" spans="1:8" x14ac:dyDescent="0.25">
      <c r="A32" s="1"/>
      <c r="B32" s="1"/>
      <c r="C32" s="1"/>
      <c r="D32" s="1"/>
      <c r="E32" s="1"/>
      <c r="F32" s="1" t="s">
        <v>31</v>
      </c>
      <c r="G32" s="1"/>
      <c r="H32" s="2">
        <v>1778.85</v>
      </c>
    </row>
    <row r="33" spans="1:8" ht="15.75" thickBot="1" x14ac:dyDescent="0.3">
      <c r="A33" s="1"/>
      <c r="B33" s="1"/>
      <c r="C33" s="1"/>
      <c r="D33" s="1"/>
      <c r="E33" s="1"/>
      <c r="F33" s="1" t="s">
        <v>32</v>
      </c>
      <c r="G33" s="1"/>
      <c r="H33" s="6">
        <v>1160.72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f>ROUND(SUM(H31:H33),5)</f>
        <v>2939.57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617.05999999999995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1545.76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6">
        <v>94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ROUND(SUM(H36:H38),5)</f>
        <v>1639.76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6">
        <v>215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ROUND(SUM(H40:H41),5)</f>
        <v>215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v>6000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6">
        <v>130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ROUND(SUM(H44:H45),5)</f>
        <v>130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/>
    </row>
    <row r="49" spans="1:8" x14ac:dyDescent="0.25">
      <c r="A49" s="1"/>
      <c r="B49" s="1"/>
      <c r="C49" s="1"/>
      <c r="D49" s="1"/>
      <c r="E49" s="1"/>
      <c r="F49" s="1"/>
      <c r="G49" s="1" t="s">
        <v>48</v>
      </c>
      <c r="H49" s="2">
        <v>784.59</v>
      </c>
    </row>
    <row r="50" spans="1:8" x14ac:dyDescent="0.25">
      <c r="A50" s="1"/>
      <c r="B50" s="1"/>
      <c r="C50" s="1"/>
      <c r="D50" s="1"/>
      <c r="E50" s="1"/>
      <c r="F50" s="1"/>
      <c r="G50" s="1" t="s">
        <v>49</v>
      </c>
      <c r="H50" s="2">
        <v>21.64</v>
      </c>
    </row>
    <row r="51" spans="1:8" ht="15.75" thickBot="1" x14ac:dyDescent="0.3">
      <c r="A51" s="1"/>
      <c r="B51" s="1"/>
      <c r="C51" s="1"/>
      <c r="D51" s="1"/>
      <c r="E51" s="1"/>
      <c r="F51" s="1"/>
      <c r="G51" s="1" t="s">
        <v>50</v>
      </c>
      <c r="H51" s="6">
        <v>14</v>
      </c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>
        <f>ROUND(SUM(H48:H51),5)</f>
        <v>820.23</v>
      </c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>
        <v>51</v>
      </c>
    </row>
    <row r="54" spans="1:8" ht="15.75" thickBot="1" x14ac:dyDescent="0.3">
      <c r="A54" s="1"/>
      <c r="B54" s="1"/>
      <c r="C54" s="1"/>
      <c r="D54" s="1"/>
      <c r="E54" s="1"/>
      <c r="F54" s="1" t="s">
        <v>53</v>
      </c>
      <c r="G54" s="1"/>
      <c r="H54" s="6">
        <v>1500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>
        <f>ROUND(H47+SUM(H52:H54),5)</f>
        <v>2371.23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/>
    </row>
    <row r="57" spans="1:8" x14ac:dyDescent="0.25">
      <c r="A57" s="1"/>
      <c r="B57" s="1"/>
      <c r="C57" s="1"/>
      <c r="D57" s="1"/>
      <c r="E57" s="1"/>
      <c r="F57" s="1" t="s">
        <v>56</v>
      </c>
      <c r="G57" s="1"/>
      <c r="H57" s="2">
        <v>584</v>
      </c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6">
        <v>41.6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ROUND(SUM(H56:H58),5)</f>
        <v>625.6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ht="15.75" thickBot="1" x14ac:dyDescent="0.3">
      <c r="A61" s="1"/>
      <c r="B61" s="1"/>
      <c r="C61" s="1"/>
      <c r="D61" s="1"/>
      <c r="E61" s="1"/>
      <c r="F61" s="1" t="s">
        <v>60</v>
      </c>
      <c r="G61" s="1"/>
      <c r="H61" s="6">
        <v>2172.5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>
        <f>ROUND(SUM(H60:H61),5)</f>
        <v>2172.5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/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5093.67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510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102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6">
        <v>2038.68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ROUND(SUM(H63:H67),5)</f>
        <v>7744.35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398.74</v>
      </c>
    </row>
    <row r="71" spans="1:8" ht="15.75" thickBot="1" x14ac:dyDescent="0.3">
      <c r="A71" s="1"/>
      <c r="B71" s="1"/>
      <c r="C71" s="1"/>
      <c r="D71" s="1"/>
      <c r="E71" s="1"/>
      <c r="F71" s="1" t="s">
        <v>70</v>
      </c>
      <c r="G71" s="1"/>
      <c r="H71" s="6">
        <v>86.47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>
        <f>ROUND(SUM(H69:H71),5)</f>
        <v>485.21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/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6403.73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792.47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1083.82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795.66</v>
      </c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6">
        <v>268.52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ROUND(SUM(H73:H78),5)</f>
        <v>9344.2000000000007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1281</v>
      </c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6">
        <v>5166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ROUND(SUM(H80:H82),5)</f>
        <v>6447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ht="15.75" thickBot="1" x14ac:dyDescent="0.3">
      <c r="A85" s="1"/>
      <c r="B85" s="1"/>
      <c r="C85" s="1"/>
      <c r="D85" s="1"/>
      <c r="E85" s="1"/>
      <c r="F85" s="1" t="s">
        <v>84</v>
      </c>
      <c r="G85" s="1"/>
      <c r="H85" s="6">
        <v>50822.44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f>ROUND(SUM(H84:H85),5)</f>
        <v>50822.44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v>40.520000000000003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211.43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4147.91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3589.7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2.96</v>
      </c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6">
        <v>2653.95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ROUND(SUM(H88:H93),5)</f>
        <v>10605.95</v>
      </c>
    </row>
    <row r="95" spans="1:8" ht="15.75" thickBot="1" x14ac:dyDescent="0.3">
      <c r="A95" s="1"/>
      <c r="B95" s="1"/>
      <c r="C95" s="1"/>
      <c r="D95" s="1"/>
      <c r="E95" s="1" t="s">
        <v>94</v>
      </c>
      <c r="F95" s="1"/>
      <c r="G95" s="1"/>
      <c r="H95" s="3">
        <v>7.84</v>
      </c>
    </row>
    <row r="96" spans="1:8" ht="15.75" thickBot="1" x14ac:dyDescent="0.3">
      <c r="A96" s="1"/>
      <c r="B96" s="1"/>
      <c r="C96" s="1"/>
      <c r="D96" s="1" t="s">
        <v>95</v>
      </c>
      <c r="E96" s="1"/>
      <c r="F96" s="1"/>
      <c r="G96" s="1"/>
      <c r="H96" s="4">
        <f>ROUND(H11+SUM(H18:H27)+H30+SUM(H34:H35)+H39+SUM(H42:H43)+H46+H55+H59+H62+H68+H72+H79+H83+SUM(H86:H87)+SUM(H94:H95),5)</f>
        <v>108379.28</v>
      </c>
    </row>
    <row r="97" spans="1:8" ht="15.75" thickBot="1" x14ac:dyDescent="0.3">
      <c r="A97" s="1"/>
      <c r="B97" s="1" t="s">
        <v>96</v>
      </c>
      <c r="C97" s="1"/>
      <c r="D97" s="1"/>
      <c r="E97" s="1"/>
      <c r="F97" s="1"/>
      <c r="G97" s="1"/>
      <c r="H97" s="4">
        <f>ROUND(H2+H10-H96,5)</f>
        <v>-82940.62</v>
      </c>
    </row>
    <row r="98" spans="1:8" s="8" customFormat="1" ht="12" thickBot="1" x14ac:dyDescent="0.25">
      <c r="A98" s="1" t="s">
        <v>97</v>
      </c>
      <c r="B98" s="1"/>
      <c r="C98" s="1"/>
      <c r="D98" s="1"/>
      <c r="E98" s="1"/>
      <c r="F98" s="1"/>
      <c r="G98" s="1"/>
      <c r="H98" s="7">
        <f>H97</f>
        <v>-82940.62</v>
      </c>
    </row>
    <row r="99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June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2017-07-22T04:19:34Z</cp:lastPrinted>
  <dcterms:created xsi:type="dcterms:W3CDTF">2017-07-22T04:18:22Z</dcterms:created>
  <dcterms:modified xsi:type="dcterms:W3CDTF">2017-07-22T04:19:44Z</dcterms:modified>
</cp:coreProperties>
</file>