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7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_xlnm.Print_Area" localSheetId="0">Sheet1!$A$1:$I$77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Sheet1!$I$55,Sheet1!$I$56,Sheet1!$I$57,Sheet1!$I$58,Sheet1!$I$59,Sheet1!$I$60,Sheet1!$I$61,Sheet1!$I$62,Sheet1!$I$63,Sheet1!$I$64,Sheet1!$I$65,Sheet1!$I$66,Sheet1!$I$67,Sheet1!$I$68,Sheet1!$I$69,Sheet1!$I$70</definedName>
    <definedName name="QB_FORMULA_4" localSheetId="0" hidden="1">Sheet1!$I$71,Sheet1!$I$72,Sheet1!$I$73,Sheet1!$I$74,Sheet1!$G$75,Sheet1!$I$75,Sheet1!$G$76,Sheet1!$I$76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20170630</definedName>
    <definedName name="QBMETADATASIZE" localSheetId="0">7465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STARTDATE" localSheetId="0">20170601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6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</calcChain>
</file>

<file path=xl/sharedStrings.xml><?xml version="1.0" encoding="utf-8"?>
<sst xmlns="http://schemas.openxmlformats.org/spreadsheetml/2006/main" count="265" uniqueCount="167">
  <si>
    <t>Type</t>
  </si>
  <si>
    <t>Date</t>
  </si>
  <si>
    <t>Num</t>
  </si>
  <si>
    <t>Name</t>
  </si>
  <si>
    <t>Memo</t>
  </si>
  <si>
    <t>Amount</t>
  </si>
  <si>
    <t>Balance</t>
  </si>
  <si>
    <t>Transfer</t>
  </si>
  <si>
    <t>Check</t>
  </si>
  <si>
    <t>Deposit</t>
  </si>
  <si>
    <t>Liability Check</t>
  </si>
  <si>
    <t>23694</t>
  </si>
  <si>
    <t>23695</t>
  </si>
  <si>
    <t>23697</t>
  </si>
  <si>
    <t>23698</t>
  </si>
  <si>
    <t>23699</t>
  </si>
  <si>
    <t>23700</t>
  </si>
  <si>
    <t>23701</t>
  </si>
  <si>
    <t>23702</t>
  </si>
  <si>
    <t>23703</t>
  </si>
  <si>
    <t>23704</t>
  </si>
  <si>
    <t>23705</t>
  </si>
  <si>
    <t>23706</t>
  </si>
  <si>
    <t>23707</t>
  </si>
  <si>
    <t>23708</t>
  </si>
  <si>
    <t>23709</t>
  </si>
  <si>
    <t>23710</t>
  </si>
  <si>
    <t>23711</t>
  </si>
  <si>
    <t>23712</t>
  </si>
  <si>
    <t>23713</t>
  </si>
  <si>
    <t>23714</t>
  </si>
  <si>
    <t>682017EFT</t>
  </si>
  <si>
    <t>EFT</t>
  </si>
  <si>
    <t>23715</t>
  </si>
  <si>
    <t>23716</t>
  </si>
  <si>
    <t>23717</t>
  </si>
  <si>
    <t>23718</t>
  </si>
  <si>
    <t>23719</t>
  </si>
  <si>
    <t>23720</t>
  </si>
  <si>
    <t>23721</t>
  </si>
  <si>
    <t>23722</t>
  </si>
  <si>
    <t>23723</t>
  </si>
  <si>
    <t>23727</t>
  </si>
  <si>
    <t>23728</t>
  </si>
  <si>
    <t>23729</t>
  </si>
  <si>
    <t>23730</t>
  </si>
  <si>
    <t>23738</t>
  </si>
  <si>
    <t>23739</t>
  </si>
  <si>
    <t>23740</t>
  </si>
  <si>
    <t>6222017EFT</t>
  </si>
  <si>
    <t>23731</t>
  </si>
  <si>
    <t>23732</t>
  </si>
  <si>
    <t>23733</t>
  </si>
  <si>
    <t>23734</t>
  </si>
  <si>
    <t>23735</t>
  </si>
  <si>
    <t>23736</t>
  </si>
  <si>
    <t>23737</t>
  </si>
  <si>
    <t>23741</t>
  </si>
  <si>
    <t>23742</t>
  </si>
  <si>
    <t>23743</t>
  </si>
  <si>
    <t>23744</t>
  </si>
  <si>
    <t>23745</t>
  </si>
  <si>
    <t>23746</t>
  </si>
  <si>
    <t>23747</t>
  </si>
  <si>
    <t>23748</t>
  </si>
  <si>
    <t>23749</t>
  </si>
  <si>
    <t>23750</t>
  </si>
  <si>
    <t>6262017EFT</t>
  </si>
  <si>
    <t>23751</t>
  </si>
  <si>
    <t>23752</t>
  </si>
  <si>
    <t>Brian Smith</t>
  </si>
  <si>
    <t>Hackney Auto, Truck and Fleet Service</t>
  </si>
  <si>
    <t>LCRA-ELS</t>
  </si>
  <si>
    <t>Home Depot</t>
  </si>
  <si>
    <t>Paragon Printing and Mailing</t>
  </si>
  <si>
    <t>Jan-Pro of Austin</t>
  </si>
  <si>
    <t>Unum Life Insurance Co.</t>
  </si>
  <si>
    <t>Integritek</t>
  </si>
  <si>
    <t>CNA Surety</t>
  </si>
  <si>
    <t>Vanessa Escobar</t>
  </si>
  <si>
    <t>John Dupnik</t>
  </si>
  <si>
    <t>Dana Christine Wilson</t>
  </si>
  <si>
    <t>Shannon DeLong</t>
  </si>
  <si>
    <t>Tammy Raymond</t>
  </si>
  <si>
    <t>Robin Gary</t>
  </si>
  <si>
    <t>Bell-Enders, Kendall</t>
  </si>
  <si>
    <t>Brian Hunt</t>
  </si>
  <si>
    <t>Justin Camp</t>
  </si>
  <si>
    <t>Reliance Trust Company</t>
  </si>
  <si>
    <t>United States Treasury</t>
  </si>
  <si>
    <t>Citibusiness Card</t>
  </si>
  <si>
    <t>Orsak Landscape Services</t>
  </si>
  <si>
    <t>Dahill</t>
  </si>
  <si>
    <t>Alan Plummer Associates, Inc.</t>
  </si>
  <si>
    <t>State Office of Administrative Hearings</t>
  </si>
  <si>
    <t>Batteries Plus</t>
  </si>
  <si>
    <t>BB&amp;T</t>
  </si>
  <si>
    <t>CPI One Point</t>
  </si>
  <si>
    <t>Austin Pump and Supply</t>
  </si>
  <si>
    <t>Pitney Bowes Global Financial Svcs, LLC</t>
  </si>
  <si>
    <t>RiverCity Screenprinting &amp; Embroidery</t>
  </si>
  <si>
    <t>Ready Refresh by Nestle</t>
  </si>
  <si>
    <t>United Healthcare</t>
  </si>
  <si>
    <t>McCoy's</t>
  </si>
  <si>
    <t>Healthplan Services, Inc.</t>
  </si>
  <si>
    <t>City of Austin</t>
  </si>
  <si>
    <t>AT&amp;T Mobility</t>
  </si>
  <si>
    <t>AFLAC</t>
  </si>
  <si>
    <t>Allied Security Links LLC</t>
  </si>
  <si>
    <t>AWWA</t>
  </si>
  <si>
    <t>Time Warner Cable</t>
  </si>
  <si>
    <t>MetLife</t>
  </si>
  <si>
    <t>Pedernales Electric Cooperative</t>
  </si>
  <si>
    <t>Bickerstaff</t>
  </si>
  <si>
    <t>Exxon Mobil Business Card</t>
  </si>
  <si>
    <t>Waste Management of Texas, Inc.</t>
  </si>
  <si>
    <t>Mileage and Expense Reimbursement</t>
  </si>
  <si>
    <t>2009 Subura repair</t>
  </si>
  <si>
    <t>Antioch Supplies</t>
  </si>
  <si>
    <t>Envelopes</t>
  </si>
  <si>
    <t>June Office Cleaning</t>
  </si>
  <si>
    <t>June Life Insurance</t>
  </si>
  <si>
    <t>IT Service, Phone Service, Anti-virus</t>
  </si>
  <si>
    <t>3rd Qtr Smartphone Reim (Mar, Apr, May)</t>
  </si>
  <si>
    <t>petty cash fund reimbursement</t>
  </si>
  <si>
    <t>Bi-weekly Retirement and Loan Pmt</t>
  </si>
  <si>
    <t>74-2488641</t>
  </si>
  <si>
    <t>Various Charges</t>
  </si>
  <si>
    <t>Mileage Reimbursement</t>
  </si>
  <si>
    <t>Funds Transfer</t>
  </si>
  <si>
    <t>Virtual Backup for QuickBooks</t>
  </si>
  <si>
    <t>Landscape Services 5/24/17</t>
  </si>
  <si>
    <t>Copier Overage Charges</t>
  </si>
  <si>
    <t>BSEACD Hwy 45 Contracted Support Svcs thru 5/26/17</t>
  </si>
  <si>
    <t>SOAH Fees May 2017</t>
  </si>
  <si>
    <t>Office Batteries</t>
  </si>
  <si>
    <t>Office Supplies</t>
  </si>
  <si>
    <t>Water Well Meters</t>
  </si>
  <si>
    <t>Postage Lease from 6/10/17 - 9/9/17</t>
  </si>
  <si>
    <t>Expense and Mileage Reimbursement</t>
  </si>
  <si>
    <t>Water</t>
  </si>
  <si>
    <t>July Health Insurance Premium</t>
  </si>
  <si>
    <t>Edu/Outreach Supplies</t>
  </si>
  <si>
    <t>July GAP Insurance Premium</t>
  </si>
  <si>
    <t>Vision Insurance Premium</t>
  </si>
  <si>
    <t>Telemetry and Wi-Fi</t>
  </si>
  <si>
    <t>Employee Pd Supplemental Ins Premium for June 2017</t>
  </si>
  <si>
    <t>Quarterly Alarm Monitoring for (Jun, Jul, Aug 2017)</t>
  </si>
  <si>
    <t>Membership Renewal for J. Dupnik</t>
  </si>
  <si>
    <t>Internet</t>
  </si>
  <si>
    <t>Dental Insurance Premium for July</t>
  </si>
  <si>
    <t>Landscape Service</t>
  </si>
  <si>
    <t>Electricity</t>
  </si>
  <si>
    <t>Legal - General, DS TPDES, Needmore, Legislation, PIRs</t>
  </si>
  <si>
    <t>74-2488641 Directors</t>
  </si>
  <si>
    <t>Gasoline</t>
  </si>
  <si>
    <t>Interest</t>
  </si>
  <si>
    <t>Fidelity Security Life Insurance Co</t>
  </si>
  <si>
    <t>Funds Transfer Payroll</t>
  </si>
  <si>
    <t>Lab Analysis</t>
  </si>
  <si>
    <t>Dishonesty $5k Bond Effective 7/29/17-7/29/18</t>
  </si>
  <si>
    <t xml:space="preserve">Field gear </t>
  </si>
  <si>
    <t>Field Gear/Apparel</t>
  </si>
  <si>
    <t>EIN # 74-2488641 IRS Form 720 Patient -Plan Year 2016</t>
  </si>
  <si>
    <t>BARTON SPRINGS/EDWARDS AQUIFER CONSERVATION DISTRICT</t>
  </si>
  <si>
    <t>FY 2017 OPERATING ACCOUNT – CHECK REGISTER</t>
  </si>
  <si>
    <t>June 1 -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</si>
</sst>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7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F7" sqref="F7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9.5703125" style="14" bestFit="1" customWidth="1"/>
    <col min="5" max="5" width="28.85546875" style="14" customWidth="1"/>
    <col min="6" max="6" width="35.28515625" style="14" customWidth="1"/>
    <col min="7" max="7" width="9.28515625" style="14" bestFit="1" customWidth="1"/>
    <col min="8" max="8" width="2.28515625" style="14" customWidth="1"/>
    <col min="9" max="9" width="8.7109375" style="14" bestFit="1" customWidth="1"/>
  </cols>
  <sheetData>
    <row r="1" spans="1:9" ht="23.25" customHeight="1" x14ac:dyDescent="0.25">
      <c r="A1" s="16" t="s">
        <v>164</v>
      </c>
      <c r="B1" s="17"/>
      <c r="C1" s="17"/>
      <c r="D1" s="17"/>
      <c r="E1" s="17"/>
      <c r="F1" s="17"/>
      <c r="G1" s="17"/>
      <c r="H1" s="17"/>
      <c r="I1" s="17"/>
    </row>
    <row r="2" spans="1:9" ht="18.75" customHeight="1" x14ac:dyDescent="0.25">
      <c r="E2" s="18" t="s">
        <v>165</v>
      </c>
    </row>
    <row r="3" spans="1:9" ht="18.75" customHeight="1" x14ac:dyDescent="0.25">
      <c r="A3" s="19" t="s">
        <v>166</v>
      </c>
      <c r="B3" s="20"/>
      <c r="C3" s="20"/>
      <c r="D3" s="20"/>
      <c r="E3" s="20"/>
      <c r="F3" s="20"/>
      <c r="G3" s="20"/>
      <c r="H3" s="20"/>
      <c r="I3" s="20"/>
    </row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109917.47</v>
      </c>
    </row>
    <row r="7" spans="1:9" x14ac:dyDescent="0.25">
      <c r="A7" s="4" t="s">
        <v>7</v>
      </c>
      <c r="B7" s="5">
        <v>42887</v>
      </c>
      <c r="C7" s="4"/>
      <c r="D7" s="4"/>
      <c r="E7" s="4"/>
      <c r="F7" s="4" t="s">
        <v>158</v>
      </c>
      <c r="G7" s="6">
        <v>-25000</v>
      </c>
      <c r="H7" s="4"/>
      <c r="I7" s="6">
        <f t="shared" ref="I7:I38" si="0">ROUND(I6+G7,5)</f>
        <v>84917.47</v>
      </c>
    </row>
    <row r="8" spans="1:9" x14ac:dyDescent="0.25">
      <c r="A8" s="4" t="s">
        <v>8</v>
      </c>
      <c r="B8" s="5">
        <v>42887</v>
      </c>
      <c r="C8" s="4"/>
      <c r="D8" s="4" t="s">
        <v>11</v>
      </c>
      <c r="E8" s="4" t="s">
        <v>70</v>
      </c>
      <c r="F8" s="4" t="s">
        <v>116</v>
      </c>
      <c r="G8" s="6">
        <v>-359.39</v>
      </c>
      <c r="H8" s="4"/>
      <c r="I8" s="6">
        <f t="shared" si="0"/>
        <v>84558.080000000002</v>
      </c>
    </row>
    <row r="9" spans="1:9" x14ac:dyDescent="0.25">
      <c r="A9" s="4" t="s">
        <v>8</v>
      </c>
      <c r="B9" s="5">
        <v>42887</v>
      </c>
      <c r="C9" s="4"/>
      <c r="D9" s="4" t="s">
        <v>12</v>
      </c>
      <c r="E9" s="4" t="s">
        <v>71</v>
      </c>
      <c r="F9" s="4" t="s">
        <v>117</v>
      </c>
      <c r="G9" s="6">
        <v>-949.17</v>
      </c>
      <c r="H9" s="4"/>
      <c r="I9" s="6">
        <f t="shared" si="0"/>
        <v>83608.91</v>
      </c>
    </row>
    <row r="10" spans="1:9" x14ac:dyDescent="0.25">
      <c r="A10" s="4" t="s">
        <v>8</v>
      </c>
      <c r="B10" s="5">
        <v>42892</v>
      </c>
      <c r="C10" s="4"/>
      <c r="D10" s="4" t="s">
        <v>13</v>
      </c>
      <c r="E10" s="4" t="s">
        <v>72</v>
      </c>
      <c r="F10" s="4" t="s">
        <v>159</v>
      </c>
      <c r="G10" s="6">
        <v>-1528</v>
      </c>
      <c r="H10" s="4"/>
      <c r="I10" s="6">
        <f t="shared" si="0"/>
        <v>82080.91</v>
      </c>
    </row>
    <row r="11" spans="1:9" x14ac:dyDescent="0.25">
      <c r="A11" s="4" t="s">
        <v>8</v>
      </c>
      <c r="B11" s="5">
        <v>42892</v>
      </c>
      <c r="C11" s="4"/>
      <c r="D11" s="4" t="s">
        <v>14</v>
      </c>
      <c r="E11" s="4" t="s">
        <v>73</v>
      </c>
      <c r="F11" s="4" t="s">
        <v>118</v>
      </c>
      <c r="G11" s="6">
        <v>-61.05</v>
      </c>
      <c r="H11" s="4"/>
      <c r="I11" s="6">
        <f t="shared" si="0"/>
        <v>82019.86</v>
      </c>
    </row>
    <row r="12" spans="1:9" x14ac:dyDescent="0.25">
      <c r="A12" s="4" t="s">
        <v>8</v>
      </c>
      <c r="B12" s="5">
        <v>42892</v>
      </c>
      <c r="C12" s="4"/>
      <c r="D12" s="4" t="s">
        <v>15</v>
      </c>
      <c r="E12" s="4" t="s">
        <v>74</v>
      </c>
      <c r="F12" s="4" t="s">
        <v>119</v>
      </c>
      <c r="G12" s="6">
        <v>-446.69</v>
      </c>
      <c r="H12" s="4"/>
      <c r="I12" s="6">
        <f t="shared" si="0"/>
        <v>81573.17</v>
      </c>
    </row>
    <row r="13" spans="1:9" x14ac:dyDescent="0.25">
      <c r="A13" s="4" t="s">
        <v>8</v>
      </c>
      <c r="B13" s="5">
        <v>42892</v>
      </c>
      <c r="C13" s="4"/>
      <c r="D13" s="4" t="s">
        <v>16</v>
      </c>
      <c r="E13" s="4" t="s">
        <v>75</v>
      </c>
      <c r="F13" s="4" t="s">
        <v>120</v>
      </c>
      <c r="G13" s="6">
        <v>-210</v>
      </c>
      <c r="H13" s="4"/>
      <c r="I13" s="6">
        <f t="shared" si="0"/>
        <v>81363.17</v>
      </c>
    </row>
    <row r="14" spans="1:9" x14ac:dyDescent="0.25">
      <c r="A14" s="4" t="s">
        <v>8</v>
      </c>
      <c r="B14" s="5">
        <v>42892</v>
      </c>
      <c r="C14" s="4"/>
      <c r="D14" s="4" t="s">
        <v>17</v>
      </c>
      <c r="E14" s="4" t="s">
        <v>76</v>
      </c>
      <c r="F14" s="4" t="s">
        <v>121</v>
      </c>
      <c r="G14" s="6">
        <v>-941.65</v>
      </c>
      <c r="H14" s="4"/>
      <c r="I14" s="6">
        <f t="shared" si="0"/>
        <v>80421.52</v>
      </c>
    </row>
    <row r="15" spans="1:9" x14ac:dyDescent="0.25">
      <c r="A15" s="4" t="s">
        <v>8</v>
      </c>
      <c r="B15" s="5">
        <v>42892</v>
      </c>
      <c r="C15" s="4"/>
      <c r="D15" s="4" t="s">
        <v>18</v>
      </c>
      <c r="E15" s="4" t="s">
        <v>77</v>
      </c>
      <c r="F15" s="4" t="s">
        <v>122</v>
      </c>
      <c r="G15" s="6">
        <v>-1531.74</v>
      </c>
      <c r="H15" s="4"/>
      <c r="I15" s="6">
        <f t="shared" si="0"/>
        <v>78889.78</v>
      </c>
    </row>
    <row r="16" spans="1:9" x14ac:dyDescent="0.25">
      <c r="A16" s="4" t="s">
        <v>8</v>
      </c>
      <c r="B16" s="5">
        <v>42892</v>
      </c>
      <c r="C16" s="4"/>
      <c r="D16" s="4" t="s">
        <v>19</v>
      </c>
      <c r="E16" s="4" t="s">
        <v>78</v>
      </c>
      <c r="F16" s="4" t="s">
        <v>160</v>
      </c>
      <c r="G16" s="6">
        <v>-86.47</v>
      </c>
      <c r="H16" s="4"/>
      <c r="I16" s="6">
        <f t="shared" si="0"/>
        <v>78803.31</v>
      </c>
    </row>
    <row r="17" spans="1:9" x14ac:dyDescent="0.25">
      <c r="A17" s="4" t="s">
        <v>8</v>
      </c>
      <c r="B17" s="5">
        <v>42892</v>
      </c>
      <c r="C17" s="4"/>
      <c r="D17" s="4" t="s">
        <v>20</v>
      </c>
      <c r="E17" s="4" t="s">
        <v>79</v>
      </c>
      <c r="F17" s="4" t="s">
        <v>123</v>
      </c>
      <c r="G17" s="6">
        <v>-150</v>
      </c>
      <c r="H17" s="4"/>
      <c r="I17" s="6">
        <f t="shared" si="0"/>
        <v>78653.31</v>
      </c>
    </row>
    <row r="18" spans="1:9" x14ac:dyDescent="0.25">
      <c r="A18" s="4" t="s">
        <v>8</v>
      </c>
      <c r="B18" s="5">
        <v>42892</v>
      </c>
      <c r="C18" s="4"/>
      <c r="D18" s="4" t="s">
        <v>21</v>
      </c>
      <c r="E18" s="4" t="s">
        <v>80</v>
      </c>
      <c r="F18" s="4" t="s">
        <v>123</v>
      </c>
      <c r="G18" s="6">
        <v>-150</v>
      </c>
      <c r="H18" s="4"/>
      <c r="I18" s="6">
        <f t="shared" si="0"/>
        <v>78503.31</v>
      </c>
    </row>
    <row r="19" spans="1:9" x14ac:dyDescent="0.25">
      <c r="A19" s="4" t="s">
        <v>8</v>
      </c>
      <c r="B19" s="5">
        <v>42892</v>
      </c>
      <c r="C19" s="4"/>
      <c r="D19" s="4" t="s">
        <v>22</v>
      </c>
      <c r="E19" s="4" t="s">
        <v>81</v>
      </c>
      <c r="F19" s="4" t="s">
        <v>123</v>
      </c>
      <c r="G19" s="6">
        <v>-150</v>
      </c>
      <c r="H19" s="4"/>
      <c r="I19" s="6">
        <f t="shared" si="0"/>
        <v>78353.31</v>
      </c>
    </row>
    <row r="20" spans="1:9" x14ac:dyDescent="0.25">
      <c r="A20" s="4" t="s">
        <v>8</v>
      </c>
      <c r="B20" s="5">
        <v>42892</v>
      </c>
      <c r="C20" s="4"/>
      <c r="D20" s="4" t="s">
        <v>23</v>
      </c>
      <c r="E20" s="4" t="s">
        <v>82</v>
      </c>
      <c r="F20" s="4" t="s">
        <v>123</v>
      </c>
      <c r="G20" s="6">
        <v>-150</v>
      </c>
      <c r="H20" s="4"/>
      <c r="I20" s="6">
        <f t="shared" si="0"/>
        <v>78203.31</v>
      </c>
    </row>
    <row r="21" spans="1:9" x14ac:dyDescent="0.25">
      <c r="A21" s="4" t="s">
        <v>8</v>
      </c>
      <c r="B21" s="5">
        <v>42892</v>
      </c>
      <c r="C21" s="4"/>
      <c r="D21" s="4" t="s">
        <v>24</v>
      </c>
      <c r="E21" s="4" t="s">
        <v>83</v>
      </c>
      <c r="F21" s="4" t="s">
        <v>123</v>
      </c>
      <c r="G21" s="6">
        <v>-150</v>
      </c>
      <c r="H21" s="4"/>
      <c r="I21" s="6">
        <f t="shared" si="0"/>
        <v>78053.31</v>
      </c>
    </row>
    <row r="22" spans="1:9" x14ac:dyDescent="0.25">
      <c r="A22" s="4" t="s">
        <v>8</v>
      </c>
      <c r="B22" s="5">
        <v>42892</v>
      </c>
      <c r="C22" s="4"/>
      <c r="D22" s="4" t="s">
        <v>25</v>
      </c>
      <c r="E22" s="4" t="s">
        <v>84</v>
      </c>
      <c r="F22" s="4" t="s">
        <v>123</v>
      </c>
      <c r="G22" s="6">
        <v>-150</v>
      </c>
      <c r="H22" s="4"/>
      <c r="I22" s="6">
        <f t="shared" si="0"/>
        <v>77903.31</v>
      </c>
    </row>
    <row r="23" spans="1:9" x14ac:dyDescent="0.25">
      <c r="A23" s="4" t="s">
        <v>8</v>
      </c>
      <c r="B23" s="5">
        <v>42892</v>
      </c>
      <c r="C23" s="4"/>
      <c r="D23" s="4" t="s">
        <v>26</v>
      </c>
      <c r="E23" s="4" t="s">
        <v>85</v>
      </c>
      <c r="F23" s="4" t="s">
        <v>123</v>
      </c>
      <c r="G23" s="6">
        <v>-150</v>
      </c>
      <c r="H23" s="4"/>
      <c r="I23" s="6">
        <f t="shared" si="0"/>
        <v>77753.31</v>
      </c>
    </row>
    <row r="24" spans="1:9" x14ac:dyDescent="0.25">
      <c r="A24" s="4" t="s">
        <v>8</v>
      </c>
      <c r="B24" s="5">
        <v>42892</v>
      </c>
      <c r="C24" s="4"/>
      <c r="D24" s="4" t="s">
        <v>27</v>
      </c>
      <c r="E24" s="4" t="s">
        <v>86</v>
      </c>
      <c r="F24" s="4" t="s">
        <v>123</v>
      </c>
      <c r="G24" s="6">
        <v>-150</v>
      </c>
      <c r="H24" s="4"/>
      <c r="I24" s="6">
        <f t="shared" si="0"/>
        <v>77603.31</v>
      </c>
    </row>
    <row r="25" spans="1:9" x14ac:dyDescent="0.25">
      <c r="A25" s="4" t="s">
        <v>8</v>
      </c>
      <c r="B25" s="5">
        <v>42892</v>
      </c>
      <c r="C25" s="4"/>
      <c r="D25" s="4" t="s">
        <v>28</v>
      </c>
      <c r="E25" s="4" t="s">
        <v>87</v>
      </c>
      <c r="F25" s="4" t="s">
        <v>123</v>
      </c>
      <c r="G25" s="6">
        <v>-150</v>
      </c>
      <c r="H25" s="4"/>
      <c r="I25" s="6">
        <f t="shared" si="0"/>
        <v>77453.31</v>
      </c>
    </row>
    <row r="26" spans="1:9" x14ac:dyDescent="0.25">
      <c r="A26" s="4" t="s">
        <v>8</v>
      </c>
      <c r="B26" s="5">
        <v>42892</v>
      </c>
      <c r="C26" s="4"/>
      <c r="D26" s="4" t="s">
        <v>29</v>
      </c>
      <c r="E26" s="4" t="s">
        <v>70</v>
      </c>
      <c r="F26" s="4" t="s">
        <v>123</v>
      </c>
      <c r="G26" s="6">
        <v>-150</v>
      </c>
      <c r="H26" s="4"/>
      <c r="I26" s="6">
        <f t="shared" si="0"/>
        <v>77303.31</v>
      </c>
    </row>
    <row r="27" spans="1:9" x14ac:dyDescent="0.25">
      <c r="A27" s="4" t="s">
        <v>8</v>
      </c>
      <c r="B27" s="5">
        <v>42893</v>
      </c>
      <c r="C27" s="4"/>
      <c r="D27" s="4" t="s">
        <v>30</v>
      </c>
      <c r="E27" s="4" t="s">
        <v>83</v>
      </c>
      <c r="F27" s="4" t="s">
        <v>124</v>
      </c>
      <c r="G27" s="6">
        <v>-166.43</v>
      </c>
      <c r="H27" s="4"/>
      <c r="I27" s="6">
        <f t="shared" si="0"/>
        <v>77136.88</v>
      </c>
    </row>
    <row r="28" spans="1:9" x14ac:dyDescent="0.25">
      <c r="A28" s="4" t="s">
        <v>9</v>
      </c>
      <c r="B28" s="5">
        <v>42893</v>
      </c>
      <c r="C28" s="4"/>
      <c r="D28" s="4"/>
      <c r="E28" s="4"/>
      <c r="F28" s="4" t="s">
        <v>9</v>
      </c>
      <c r="G28" s="6">
        <v>212711.5</v>
      </c>
      <c r="H28" s="4"/>
      <c r="I28" s="6">
        <f t="shared" si="0"/>
        <v>289848.38</v>
      </c>
    </row>
    <row r="29" spans="1:9" x14ac:dyDescent="0.25">
      <c r="A29" s="4" t="s">
        <v>9</v>
      </c>
      <c r="B29" s="5">
        <v>42893</v>
      </c>
      <c r="C29" s="4"/>
      <c r="D29" s="4"/>
      <c r="E29" s="4"/>
      <c r="F29" s="4" t="s">
        <v>9</v>
      </c>
      <c r="G29" s="6">
        <v>21168.37</v>
      </c>
      <c r="H29" s="4"/>
      <c r="I29" s="6">
        <f t="shared" si="0"/>
        <v>311016.75</v>
      </c>
    </row>
    <row r="30" spans="1:9" x14ac:dyDescent="0.25">
      <c r="A30" s="4" t="s">
        <v>10</v>
      </c>
      <c r="B30" s="5">
        <v>42894</v>
      </c>
      <c r="C30" s="4"/>
      <c r="D30" s="4" t="s">
        <v>31</v>
      </c>
      <c r="E30" s="4" t="s">
        <v>88</v>
      </c>
      <c r="F30" s="4" t="s">
        <v>125</v>
      </c>
      <c r="G30" s="6">
        <v>-4458.04</v>
      </c>
      <c r="H30" s="4"/>
      <c r="I30" s="6">
        <f t="shared" si="0"/>
        <v>306558.71000000002</v>
      </c>
    </row>
    <row r="31" spans="1:9" x14ac:dyDescent="0.25">
      <c r="A31" s="4" t="s">
        <v>10</v>
      </c>
      <c r="B31" s="5">
        <v>42894</v>
      </c>
      <c r="C31" s="4"/>
      <c r="D31" s="4" t="s">
        <v>32</v>
      </c>
      <c r="E31" s="4" t="s">
        <v>89</v>
      </c>
      <c r="F31" s="4" t="s">
        <v>126</v>
      </c>
      <c r="G31" s="6">
        <v>-7540.08</v>
      </c>
      <c r="H31" s="4"/>
      <c r="I31" s="6">
        <f t="shared" si="0"/>
        <v>299018.63</v>
      </c>
    </row>
    <row r="32" spans="1:9" x14ac:dyDescent="0.25">
      <c r="A32" s="4" t="s">
        <v>8</v>
      </c>
      <c r="B32" s="5">
        <v>42894</v>
      </c>
      <c r="C32" s="4"/>
      <c r="D32" s="4" t="s">
        <v>33</v>
      </c>
      <c r="E32" s="4" t="s">
        <v>90</v>
      </c>
      <c r="F32" s="4" t="s">
        <v>127</v>
      </c>
      <c r="G32" s="6">
        <v>-919.08</v>
      </c>
      <c r="H32" s="4"/>
      <c r="I32" s="6">
        <f t="shared" si="0"/>
        <v>298099.55</v>
      </c>
    </row>
    <row r="33" spans="1:9" x14ac:dyDescent="0.25">
      <c r="A33" s="4" t="s">
        <v>8</v>
      </c>
      <c r="B33" s="5">
        <v>42894</v>
      </c>
      <c r="C33" s="4"/>
      <c r="D33" s="4" t="s">
        <v>34</v>
      </c>
      <c r="E33" s="4" t="s">
        <v>84</v>
      </c>
      <c r="F33" s="4" t="s">
        <v>128</v>
      </c>
      <c r="G33" s="6">
        <v>-163.71</v>
      </c>
      <c r="H33" s="4"/>
      <c r="I33" s="6">
        <f t="shared" si="0"/>
        <v>297935.84000000003</v>
      </c>
    </row>
    <row r="34" spans="1:9" x14ac:dyDescent="0.25">
      <c r="A34" s="4" t="s">
        <v>7</v>
      </c>
      <c r="B34" s="5">
        <v>42895</v>
      </c>
      <c r="C34" s="4"/>
      <c r="D34" s="4"/>
      <c r="E34" s="4"/>
      <c r="F34" s="4" t="s">
        <v>129</v>
      </c>
      <c r="G34" s="6">
        <v>-220000</v>
      </c>
      <c r="H34" s="4"/>
      <c r="I34" s="6">
        <f t="shared" si="0"/>
        <v>77935.839999999997</v>
      </c>
    </row>
    <row r="35" spans="1:9" x14ac:dyDescent="0.25">
      <c r="A35" s="4" t="s">
        <v>8</v>
      </c>
      <c r="B35" s="5">
        <v>42899</v>
      </c>
      <c r="C35" s="4"/>
      <c r="D35" s="4" t="s">
        <v>35</v>
      </c>
      <c r="E35" s="4" t="s">
        <v>77</v>
      </c>
      <c r="F35" s="4" t="s">
        <v>130</v>
      </c>
      <c r="G35" s="6">
        <v>-1489</v>
      </c>
      <c r="H35" s="4"/>
      <c r="I35" s="6">
        <f t="shared" si="0"/>
        <v>76446.84</v>
      </c>
    </row>
    <row r="36" spans="1:9" x14ac:dyDescent="0.25">
      <c r="A36" s="4" t="s">
        <v>8</v>
      </c>
      <c r="B36" s="5">
        <v>42899</v>
      </c>
      <c r="C36" s="4"/>
      <c r="D36" s="4" t="s">
        <v>36</v>
      </c>
      <c r="E36" s="4" t="s">
        <v>91</v>
      </c>
      <c r="F36" s="4" t="s">
        <v>131</v>
      </c>
      <c r="G36" s="6">
        <v>-55</v>
      </c>
      <c r="H36" s="4"/>
      <c r="I36" s="6">
        <f t="shared" si="0"/>
        <v>76391.839999999997</v>
      </c>
    </row>
    <row r="37" spans="1:9" x14ac:dyDescent="0.25">
      <c r="A37" s="4" t="s">
        <v>8</v>
      </c>
      <c r="B37" s="5">
        <v>42899</v>
      </c>
      <c r="C37" s="4"/>
      <c r="D37" s="4" t="s">
        <v>37</v>
      </c>
      <c r="E37" s="4" t="s">
        <v>92</v>
      </c>
      <c r="F37" s="4" t="s">
        <v>132</v>
      </c>
      <c r="G37" s="6">
        <v>-5.04</v>
      </c>
      <c r="H37" s="4"/>
      <c r="I37" s="6">
        <f t="shared" si="0"/>
        <v>76386.8</v>
      </c>
    </row>
    <row r="38" spans="1:9" ht="23.25" x14ac:dyDescent="0.25">
      <c r="A38" s="4" t="s">
        <v>8</v>
      </c>
      <c r="B38" s="5">
        <v>42899</v>
      </c>
      <c r="C38" s="4"/>
      <c r="D38" s="4" t="s">
        <v>38</v>
      </c>
      <c r="E38" s="4" t="s">
        <v>93</v>
      </c>
      <c r="F38" s="15" t="s">
        <v>133</v>
      </c>
      <c r="G38" s="6">
        <v>-1200.49</v>
      </c>
      <c r="H38" s="4"/>
      <c r="I38" s="6">
        <f t="shared" si="0"/>
        <v>75186.31</v>
      </c>
    </row>
    <row r="39" spans="1:9" x14ac:dyDescent="0.25">
      <c r="A39" s="4" t="s">
        <v>8</v>
      </c>
      <c r="B39" s="5">
        <v>42899</v>
      </c>
      <c r="C39" s="4"/>
      <c r="D39" s="4" t="s">
        <v>39</v>
      </c>
      <c r="E39" s="4" t="s">
        <v>94</v>
      </c>
      <c r="F39" s="4" t="s">
        <v>134</v>
      </c>
      <c r="G39" s="6">
        <v>-2281.02</v>
      </c>
      <c r="H39" s="4"/>
      <c r="I39" s="6">
        <f t="shared" ref="I39:I74" si="1">ROUND(I38+G39,5)</f>
        <v>72905.289999999994</v>
      </c>
    </row>
    <row r="40" spans="1:9" x14ac:dyDescent="0.25">
      <c r="A40" s="4" t="s">
        <v>8</v>
      </c>
      <c r="B40" s="5">
        <v>42899</v>
      </c>
      <c r="C40" s="4"/>
      <c r="D40" s="4" t="s">
        <v>40</v>
      </c>
      <c r="E40" s="4" t="s">
        <v>95</v>
      </c>
      <c r="F40" s="4" t="s">
        <v>135</v>
      </c>
      <c r="G40" s="6">
        <v>-53.97</v>
      </c>
      <c r="H40" s="4"/>
      <c r="I40" s="6">
        <f t="shared" si="1"/>
        <v>72851.320000000007</v>
      </c>
    </row>
    <row r="41" spans="1:9" x14ac:dyDescent="0.25">
      <c r="A41" s="4" t="s">
        <v>8</v>
      </c>
      <c r="B41" s="5">
        <v>42899</v>
      </c>
      <c r="C41" s="4"/>
      <c r="D41" s="4" t="s">
        <v>41</v>
      </c>
      <c r="E41" s="4" t="s">
        <v>96</v>
      </c>
      <c r="F41" s="4" t="s">
        <v>127</v>
      </c>
      <c r="G41" s="6">
        <v>-2293.1799999999998</v>
      </c>
      <c r="H41" s="4"/>
      <c r="I41" s="6">
        <f t="shared" si="1"/>
        <v>70558.14</v>
      </c>
    </row>
    <row r="42" spans="1:9" x14ac:dyDescent="0.25">
      <c r="A42" s="4" t="s">
        <v>7</v>
      </c>
      <c r="B42" s="5">
        <v>42901</v>
      </c>
      <c r="C42" s="4"/>
      <c r="D42" s="4"/>
      <c r="E42" s="4"/>
      <c r="F42" s="4" t="s">
        <v>158</v>
      </c>
      <c r="G42" s="6">
        <v>-20000</v>
      </c>
      <c r="H42" s="4"/>
      <c r="I42" s="6">
        <f t="shared" si="1"/>
        <v>50558.14</v>
      </c>
    </row>
    <row r="43" spans="1:9" x14ac:dyDescent="0.25">
      <c r="A43" s="4" t="s">
        <v>8</v>
      </c>
      <c r="B43" s="5">
        <v>42901</v>
      </c>
      <c r="C43" s="4"/>
      <c r="D43" s="4" t="s">
        <v>42</v>
      </c>
      <c r="E43" s="4" t="s">
        <v>97</v>
      </c>
      <c r="F43" s="4" t="s">
        <v>136</v>
      </c>
      <c r="G43" s="6">
        <v>-115.55</v>
      </c>
      <c r="H43" s="4"/>
      <c r="I43" s="6">
        <f t="shared" si="1"/>
        <v>50442.59</v>
      </c>
    </row>
    <row r="44" spans="1:9" x14ac:dyDescent="0.25">
      <c r="A44" s="4" t="s">
        <v>8</v>
      </c>
      <c r="B44" s="5">
        <v>42901</v>
      </c>
      <c r="C44" s="4"/>
      <c r="D44" s="4" t="s">
        <v>43</v>
      </c>
      <c r="E44" s="4" t="s">
        <v>98</v>
      </c>
      <c r="F44" s="4" t="s">
        <v>137</v>
      </c>
      <c r="G44" s="6">
        <v>-907.2</v>
      </c>
      <c r="H44" s="4"/>
      <c r="I44" s="6">
        <f t="shared" si="1"/>
        <v>49535.39</v>
      </c>
    </row>
    <row r="45" spans="1:9" x14ac:dyDescent="0.25">
      <c r="A45" s="4" t="s">
        <v>8</v>
      </c>
      <c r="B45" s="5">
        <v>42901</v>
      </c>
      <c r="C45" s="4"/>
      <c r="D45" s="4" t="s">
        <v>44</v>
      </c>
      <c r="E45" s="4" t="s">
        <v>99</v>
      </c>
      <c r="F45" s="4" t="s">
        <v>138</v>
      </c>
      <c r="G45" s="6">
        <v>-267.57</v>
      </c>
      <c r="H45" s="4"/>
      <c r="I45" s="6">
        <f t="shared" si="1"/>
        <v>49267.82</v>
      </c>
    </row>
    <row r="46" spans="1:9" x14ac:dyDescent="0.25">
      <c r="A46" s="4" t="s">
        <v>9</v>
      </c>
      <c r="B46" s="5">
        <v>42901</v>
      </c>
      <c r="C46" s="4"/>
      <c r="D46" s="4"/>
      <c r="E46" s="4"/>
      <c r="F46" s="4" t="s">
        <v>9</v>
      </c>
      <c r="G46" s="6">
        <v>28420.38</v>
      </c>
      <c r="H46" s="4"/>
      <c r="I46" s="6">
        <f t="shared" si="1"/>
        <v>77688.2</v>
      </c>
    </row>
    <row r="47" spans="1:9" x14ac:dyDescent="0.25">
      <c r="A47" s="4" t="s">
        <v>8</v>
      </c>
      <c r="B47" s="5">
        <v>42905</v>
      </c>
      <c r="C47" s="4"/>
      <c r="D47" s="4" t="s">
        <v>45</v>
      </c>
      <c r="E47" s="4" t="s">
        <v>87</v>
      </c>
      <c r="F47" s="4" t="s">
        <v>161</v>
      </c>
      <c r="G47" s="6">
        <v>-254.38</v>
      </c>
      <c r="H47" s="4"/>
      <c r="I47" s="6">
        <f t="shared" si="1"/>
        <v>77433.820000000007</v>
      </c>
    </row>
    <row r="48" spans="1:9" x14ac:dyDescent="0.25">
      <c r="A48" s="4" t="s">
        <v>8</v>
      </c>
      <c r="B48" s="5">
        <v>42907</v>
      </c>
      <c r="C48" s="4"/>
      <c r="D48" s="4" t="s">
        <v>46</v>
      </c>
      <c r="E48" s="4" t="s">
        <v>86</v>
      </c>
      <c r="F48" s="4" t="s">
        <v>139</v>
      </c>
      <c r="G48" s="6">
        <v>-323.51</v>
      </c>
      <c r="H48" s="4"/>
      <c r="I48" s="6">
        <f t="shared" si="1"/>
        <v>77110.31</v>
      </c>
    </row>
    <row r="49" spans="1:9" x14ac:dyDescent="0.25">
      <c r="A49" s="4" t="s">
        <v>8</v>
      </c>
      <c r="B49" s="5">
        <v>42907</v>
      </c>
      <c r="C49" s="4"/>
      <c r="D49" s="4" t="s">
        <v>47</v>
      </c>
      <c r="E49" s="4" t="s">
        <v>100</v>
      </c>
      <c r="F49" s="4" t="s">
        <v>162</v>
      </c>
      <c r="G49" s="6">
        <v>-252.44</v>
      </c>
      <c r="H49" s="4"/>
      <c r="I49" s="6">
        <f t="shared" si="1"/>
        <v>76857.87</v>
      </c>
    </row>
    <row r="50" spans="1:9" x14ac:dyDescent="0.25">
      <c r="A50" s="4" t="s">
        <v>8</v>
      </c>
      <c r="B50" s="5">
        <v>42907</v>
      </c>
      <c r="C50" s="4"/>
      <c r="D50" s="4" t="s">
        <v>48</v>
      </c>
      <c r="E50" s="4" t="s">
        <v>101</v>
      </c>
      <c r="F50" s="4" t="s">
        <v>140</v>
      </c>
      <c r="G50" s="6">
        <v>-14.92</v>
      </c>
      <c r="H50" s="4"/>
      <c r="I50" s="6">
        <f t="shared" si="1"/>
        <v>76842.95</v>
      </c>
    </row>
    <row r="51" spans="1:9" x14ac:dyDescent="0.25">
      <c r="A51" s="4" t="s">
        <v>10</v>
      </c>
      <c r="B51" s="5">
        <v>42908</v>
      </c>
      <c r="C51" s="4"/>
      <c r="D51" s="4" t="s">
        <v>49</v>
      </c>
      <c r="E51" s="4" t="s">
        <v>88</v>
      </c>
      <c r="F51" s="4" t="s">
        <v>125</v>
      </c>
      <c r="G51" s="6">
        <v>-4458.04</v>
      </c>
      <c r="H51" s="4"/>
      <c r="I51" s="6">
        <f t="shared" si="1"/>
        <v>72384.91</v>
      </c>
    </row>
    <row r="52" spans="1:9" x14ac:dyDescent="0.25">
      <c r="A52" s="4" t="s">
        <v>10</v>
      </c>
      <c r="B52" s="5">
        <v>42908</v>
      </c>
      <c r="C52" s="4"/>
      <c r="D52" s="4" t="s">
        <v>32</v>
      </c>
      <c r="E52" s="4" t="s">
        <v>89</v>
      </c>
      <c r="F52" s="4" t="s">
        <v>126</v>
      </c>
      <c r="G52" s="6">
        <v>-7740.24</v>
      </c>
      <c r="H52" s="4"/>
      <c r="I52" s="6">
        <f t="shared" si="1"/>
        <v>64644.67</v>
      </c>
    </row>
    <row r="53" spans="1:9" x14ac:dyDescent="0.25">
      <c r="A53" s="4" t="s">
        <v>10</v>
      </c>
      <c r="B53" s="5">
        <v>42908</v>
      </c>
      <c r="C53" s="4"/>
      <c r="D53" s="4" t="s">
        <v>50</v>
      </c>
      <c r="E53" s="4" t="s">
        <v>102</v>
      </c>
      <c r="F53" s="4" t="s">
        <v>141</v>
      </c>
      <c r="G53" s="6">
        <v>-9015.64</v>
      </c>
      <c r="H53" s="4"/>
      <c r="I53" s="6">
        <f t="shared" si="1"/>
        <v>55629.03</v>
      </c>
    </row>
    <row r="54" spans="1:9" x14ac:dyDescent="0.25">
      <c r="A54" s="4" t="s">
        <v>8</v>
      </c>
      <c r="B54" s="5">
        <v>42908</v>
      </c>
      <c r="C54" s="4"/>
      <c r="D54" s="4" t="s">
        <v>51</v>
      </c>
      <c r="E54" s="4" t="s">
        <v>103</v>
      </c>
      <c r="F54" s="4" t="s">
        <v>142</v>
      </c>
      <c r="G54" s="6">
        <v>-14.99</v>
      </c>
      <c r="H54" s="4"/>
      <c r="I54" s="6">
        <f t="shared" si="1"/>
        <v>55614.04</v>
      </c>
    </row>
    <row r="55" spans="1:9" ht="23.25" x14ac:dyDescent="0.25">
      <c r="A55" s="4" t="s">
        <v>8</v>
      </c>
      <c r="B55" s="5">
        <v>42908</v>
      </c>
      <c r="C55" s="4"/>
      <c r="D55" s="4" t="s">
        <v>52</v>
      </c>
      <c r="E55" s="4" t="s">
        <v>89</v>
      </c>
      <c r="F55" s="15" t="s">
        <v>163</v>
      </c>
      <c r="G55" s="6">
        <v>-46.33</v>
      </c>
      <c r="H55" s="4"/>
      <c r="I55" s="6">
        <f t="shared" si="1"/>
        <v>55567.71</v>
      </c>
    </row>
    <row r="56" spans="1:9" x14ac:dyDescent="0.25">
      <c r="A56" s="4" t="s">
        <v>8</v>
      </c>
      <c r="B56" s="5">
        <v>42908</v>
      </c>
      <c r="C56" s="4"/>
      <c r="D56" s="4" t="s">
        <v>53</v>
      </c>
      <c r="E56" s="4" t="s">
        <v>157</v>
      </c>
      <c r="F56" s="4" t="s">
        <v>143</v>
      </c>
      <c r="G56" s="6">
        <v>-852.34</v>
      </c>
      <c r="H56" s="4"/>
      <c r="I56" s="6">
        <f t="shared" si="1"/>
        <v>54715.37</v>
      </c>
    </row>
    <row r="57" spans="1:9" x14ac:dyDescent="0.25">
      <c r="A57" s="4" t="s">
        <v>8</v>
      </c>
      <c r="B57" s="5">
        <v>42908</v>
      </c>
      <c r="C57" s="4"/>
      <c r="D57" s="4" t="s">
        <v>54</v>
      </c>
      <c r="E57" s="4" t="s">
        <v>104</v>
      </c>
      <c r="F57" s="4" t="s">
        <v>144</v>
      </c>
      <c r="G57" s="6">
        <v>-119.28</v>
      </c>
      <c r="H57" s="4"/>
      <c r="I57" s="6">
        <f t="shared" si="1"/>
        <v>54596.09</v>
      </c>
    </row>
    <row r="58" spans="1:9" x14ac:dyDescent="0.25">
      <c r="A58" s="4" t="s">
        <v>8</v>
      </c>
      <c r="B58" s="5">
        <v>42908</v>
      </c>
      <c r="C58" s="4"/>
      <c r="D58" s="4" t="s">
        <v>55</v>
      </c>
      <c r="E58" s="4" t="s">
        <v>105</v>
      </c>
      <c r="F58" s="4" t="s">
        <v>140</v>
      </c>
      <c r="G58" s="6">
        <v>-26.53</v>
      </c>
      <c r="H58" s="4"/>
      <c r="I58" s="6">
        <f t="shared" si="1"/>
        <v>54569.56</v>
      </c>
    </row>
    <row r="59" spans="1:9" x14ac:dyDescent="0.25">
      <c r="A59" s="4" t="s">
        <v>8</v>
      </c>
      <c r="B59" s="5">
        <v>42908</v>
      </c>
      <c r="C59" s="4"/>
      <c r="D59" s="4" t="s">
        <v>56</v>
      </c>
      <c r="E59" s="4" t="s">
        <v>106</v>
      </c>
      <c r="F59" s="4" t="s">
        <v>145</v>
      </c>
      <c r="G59" s="6">
        <v>-32.08</v>
      </c>
      <c r="H59" s="4"/>
      <c r="I59" s="6">
        <f t="shared" si="1"/>
        <v>54537.48</v>
      </c>
    </row>
    <row r="60" spans="1:9" ht="23.25" x14ac:dyDescent="0.25">
      <c r="A60" s="4" t="s">
        <v>10</v>
      </c>
      <c r="B60" s="5">
        <v>42908</v>
      </c>
      <c r="C60" s="4"/>
      <c r="D60" s="4" t="s">
        <v>57</v>
      </c>
      <c r="E60" s="4" t="s">
        <v>107</v>
      </c>
      <c r="F60" s="15" t="s">
        <v>146</v>
      </c>
      <c r="G60" s="6">
        <v>-224.56</v>
      </c>
      <c r="H60" s="4"/>
      <c r="I60" s="6">
        <f t="shared" si="1"/>
        <v>54312.92</v>
      </c>
    </row>
    <row r="61" spans="1:9" x14ac:dyDescent="0.25">
      <c r="A61" s="4" t="s">
        <v>8</v>
      </c>
      <c r="B61" s="5">
        <v>42908</v>
      </c>
      <c r="C61" s="4"/>
      <c r="D61" s="4" t="s">
        <v>58</v>
      </c>
      <c r="E61" s="4" t="s">
        <v>97</v>
      </c>
      <c r="F61" s="4" t="s">
        <v>136</v>
      </c>
      <c r="G61" s="6">
        <v>-241.31</v>
      </c>
      <c r="H61" s="4"/>
      <c r="I61" s="6">
        <f t="shared" si="1"/>
        <v>54071.61</v>
      </c>
    </row>
    <row r="62" spans="1:9" x14ac:dyDescent="0.25">
      <c r="A62" s="4" t="s">
        <v>8</v>
      </c>
      <c r="B62" s="5">
        <v>42908</v>
      </c>
      <c r="C62" s="4"/>
      <c r="D62" s="4" t="s">
        <v>59</v>
      </c>
      <c r="E62" s="4" t="s">
        <v>108</v>
      </c>
      <c r="F62" s="4" t="s">
        <v>147</v>
      </c>
      <c r="G62" s="6">
        <v>-119.85</v>
      </c>
      <c r="H62" s="4"/>
      <c r="I62" s="6">
        <f t="shared" si="1"/>
        <v>53951.76</v>
      </c>
    </row>
    <row r="63" spans="1:9" x14ac:dyDescent="0.25">
      <c r="A63" s="4" t="s">
        <v>8</v>
      </c>
      <c r="B63" s="5">
        <v>42913</v>
      </c>
      <c r="C63" s="4"/>
      <c r="D63" s="4" t="s">
        <v>60</v>
      </c>
      <c r="E63" s="4" t="s">
        <v>109</v>
      </c>
      <c r="F63" s="4" t="s">
        <v>148</v>
      </c>
      <c r="G63" s="6">
        <v>-83</v>
      </c>
      <c r="H63" s="4"/>
      <c r="I63" s="6">
        <f t="shared" si="1"/>
        <v>53868.76</v>
      </c>
    </row>
    <row r="64" spans="1:9" x14ac:dyDescent="0.25">
      <c r="A64" s="4" t="s">
        <v>8</v>
      </c>
      <c r="B64" s="5">
        <v>42913</v>
      </c>
      <c r="C64" s="4"/>
      <c r="D64" s="4" t="s">
        <v>61</v>
      </c>
      <c r="E64" s="4" t="s">
        <v>97</v>
      </c>
      <c r="F64" s="4" t="s">
        <v>136</v>
      </c>
      <c r="G64" s="6">
        <v>-81.93</v>
      </c>
      <c r="H64" s="4"/>
      <c r="I64" s="6">
        <f t="shared" si="1"/>
        <v>53786.83</v>
      </c>
    </row>
    <row r="65" spans="1:9" x14ac:dyDescent="0.25">
      <c r="A65" s="4" t="s">
        <v>8</v>
      </c>
      <c r="B65" s="5">
        <v>42913</v>
      </c>
      <c r="C65" s="4"/>
      <c r="D65" s="4" t="s">
        <v>62</v>
      </c>
      <c r="E65" s="4" t="s">
        <v>110</v>
      </c>
      <c r="F65" s="4" t="s">
        <v>149</v>
      </c>
      <c r="G65" s="6">
        <v>-356.85</v>
      </c>
      <c r="H65" s="4"/>
      <c r="I65" s="6">
        <f t="shared" si="1"/>
        <v>53429.98</v>
      </c>
    </row>
    <row r="66" spans="1:9" x14ac:dyDescent="0.25">
      <c r="A66" s="4" t="s">
        <v>8</v>
      </c>
      <c r="B66" s="5">
        <v>42913</v>
      </c>
      <c r="C66" s="4"/>
      <c r="D66" s="4" t="s">
        <v>63</v>
      </c>
      <c r="E66" s="4" t="s">
        <v>111</v>
      </c>
      <c r="F66" s="4" t="s">
        <v>150</v>
      </c>
      <c r="G66" s="6">
        <v>-1393.82</v>
      </c>
      <c r="H66" s="4"/>
      <c r="I66" s="6">
        <f t="shared" si="1"/>
        <v>52036.160000000003</v>
      </c>
    </row>
    <row r="67" spans="1:9" x14ac:dyDescent="0.25">
      <c r="A67" s="4" t="s">
        <v>8</v>
      </c>
      <c r="B67" s="5">
        <v>42913</v>
      </c>
      <c r="C67" s="4"/>
      <c r="D67" s="4" t="s">
        <v>64</v>
      </c>
      <c r="E67" s="4" t="s">
        <v>91</v>
      </c>
      <c r="F67" s="4" t="s">
        <v>151</v>
      </c>
      <c r="G67" s="6">
        <v>-55</v>
      </c>
      <c r="H67" s="4"/>
      <c r="I67" s="6">
        <f t="shared" si="1"/>
        <v>51981.16</v>
      </c>
    </row>
    <row r="68" spans="1:9" x14ac:dyDescent="0.25">
      <c r="A68" s="4" t="s">
        <v>8</v>
      </c>
      <c r="B68" s="5">
        <v>42913</v>
      </c>
      <c r="C68" s="4"/>
      <c r="D68" s="4" t="s">
        <v>65</v>
      </c>
      <c r="E68" s="4" t="s">
        <v>112</v>
      </c>
      <c r="F68" s="4" t="s">
        <v>152</v>
      </c>
      <c r="G68" s="6">
        <v>-458.8</v>
      </c>
      <c r="H68" s="4"/>
      <c r="I68" s="6">
        <f t="shared" si="1"/>
        <v>51522.36</v>
      </c>
    </row>
    <row r="69" spans="1:9" ht="23.25" x14ac:dyDescent="0.25">
      <c r="A69" s="4" t="s">
        <v>8</v>
      </c>
      <c r="B69" s="5">
        <v>42913</v>
      </c>
      <c r="C69" s="4"/>
      <c r="D69" s="4" t="s">
        <v>66</v>
      </c>
      <c r="E69" s="4" t="s">
        <v>113</v>
      </c>
      <c r="F69" s="15" t="s">
        <v>153</v>
      </c>
      <c r="G69" s="6">
        <v>-3242.49</v>
      </c>
      <c r="H69" s="4"/>
      <c r="I69" s="6">
        <f t="shared" si="1"/>
        <v>48279.87</v>
      </c>
    </row>
    <row r="70" spans="1:9" x14ac:dyDescent="0.25">
      <c r="A70" s="4" t="s">
        <v>10</v>
      </c>
      <c r="B70" s="5">
        <v>42914</v>
      </c>
      <c r="C70" s="4"/>
      <c r="D70" s="4" t="s">
        <v>67</v>
      </c>
      <c r="E70" s="4" t="s">
        <v>89</v>
      </c>
      <c r="F70" s="4" t="s">
        <v>154</v>
      </c>
      <c r="G70" s="6">
        <v>-270.5</v>
      </c>
      <c r="H70" s="4"/>
      <c r="I70" s="6">
        <f t="shared" si="1"/>
        <v>48009.37</v>
      </c>
    </row>
    <row r="71" spans="1:9" x14ac:dyDescent="0.25">
      <c r="A71" s="4" t="s">
        <v>8</v>
      </c>
      <c r="B71" s="5">
        <v>42914</v>
      </c>
      <c r="C71" s="4"/>
      <c r="D71" s="4" t="s">
        <v>68</v>
      </c>
      <c r="E71" s="4" t="s">
        <v>114</v>
      </c>
      <c r="F71" s="4" t="s">
        <v>155</v>
      </c>
      <c r="G71" s="6">
        <v>-161.49</v>
      </c>
      <c r="H71" s="4"/>
      <c r="I71" s="6">
        <f t="shared" si="1"/>
        <v>47847.88</v>
      </c>
    </row>
    <row r="72" spans="1:9" x14ac:dyDescent="0.25">
      <c r="A72" s="4" t="s">
        <v>8</v>
      </c>
      <c r="B72" s="5">
        <v>42914</v>
      </c>
      <c r="C72" s="4"/>
      <c r="D72" s="4" t="s">
        <v>69</v>
      </c>
      <c r="E72" s="4" t="s">
        <v>115</v>
      </c>
      <c r="F72" s="4"/>
      <c r="G72" s="6">
        <v>-443.06</v>
      </c>
      <c r="H72" s="4"/>
      <c r="I72" s="6">
        <f t="shared" si="1"/>
        <v>47404.82</v>
      </c>
    </row>
    <row r="73" spans="1:9" x14ac:dyDescent="0.25">
      <c r="A73" s="4" t="s">
        <v>7</v>
      </c>
      <c r="B73" s="5">
        <v>42914</v>
      </c>
      <c r="C73" s="4"/>
      <c r="D73" s="4"/>
      <c r="E73" s="4"/>
      <c r="F73" s="4" t="s">
        <v>158</v>
      </c>
      <c r="G73" s="6">
        <v>-20000</v>
      </c>
      <c r="H73" s="4"/>
      <c r="I73" s="6">
        <f t="shared" si="1"/>
        <v>27404.82</v>
      </c>
    </row>
    <row r="74" spans="1:9" ht="15.75" thickBot="1" x14ac:dyDescent="0.3">
      <c r="A74" s="4" t="s">
        <v>9</v>
      </c>
      <c r="B74" s="5">
        <v>42916</v>
      </c>
      <c r="C74" s="4"/>
      <c r="D74" s="4"/>
      <c r="E74" s="4"/>
      <c r="F74" s="4" t="s">
        <v>156</v>
      </c>
      <c r="G74" s="7">
        <v>0.82</v>
      </c>
      <c r="H74" s="4"/>
      <c r="I74" s="7">
        <f t="shared" si="1"/>
        <v>27405.64</v>
      </c>
    </row>
    <row r="75" spans="1:9" ht="15.75" thickBot="1" x14ac:dyDescent="0.3">
      <c r="A75" s="4"/>
      <c r="B75" s="5"/>
      <c r="C75" s="4"/>
      <c r="D75" s="4"/>
      <c r="E75" s="4"/>
      <c r="F75" s="4"/>
      <c r="G75" s="8">
        <f>ROUND(SUM(G6:G74),5)</f>
        <v>-82511.83</v>
      </c>
      <c r="H75" s="4"/>
      <c r="I75" s="8">
        <f>I74</f>
        <v>27405.64</v>
      </c>
    </row>
    <row r="76" spans="1:9" s="10" customFormat="1" ht="12" thickBot="1" x14ac:dyDescent="0.25">
      <c r="A76" s="1"/>
      <c r="B76" s="3"/>
      <c r="C76" s="1"/>
      <c r="D76" s="1"/>
      <c r="E76" s="1"/>
      <c r="F76" s="1"/>
      <c r="G76" s="9">
        <f>G75</f>
        <v>-82511.83</v>
      </c>
      <c r="H76" s="1"/>
      <c r="I76" s="9">
        <f>I75</f>
        <v>27405.64</v>
      </c>
    </row>
    <row r="77" spans="1:9" ht="15.75" thickTop="1" x14ac:dyDescent="0.25"/>
  </sheetData>
  <mergeCells count="2">
    <mergeCell ref="A1:I1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2017-07-24T20:09:15Z</cp:lastPrinted>
  <dcterms:created xsi:type="dcterms:W3CDTF">2017-07-24T16:06:07Z</dcterms:created>
  <dcterms:modified xsi:type="dcterms:W3CDTF">2017-07-24T20:09:21Z</dcterms:modified>
</cp:coreProperties>
</file>