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E1CA7B1F-1A06-4025-AA6A-0EA0D78A39DE}" xr6:coauthVersionLast="44" xr6:coauthVersionMax="44" xr10:uidLastSave="{00000000-0000-0000-0000-000000000000}"/>
  <bookViews>
    <workbookView xWindow="3555" yWindow="2265" windowWidth="19605" windowHeight="12750" xr2:uid="{48141B23-C438-4735-8A48-3B4F862F76FC}"/>
  </bookViews>
  <sheets>
    <sheet name="Sheet1" sheetId="1" r:id="rId1"/>
  </sheets>
  <definedNames>
    <definedName name="_xlnm.Print_Area" localSheetId="0">Sheet1!$A$1:$I$61</definedName>
    <definedName name="QB_COLUMN_1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Sheet1!$I$39,Sheet1!$I$40,Sheet1!$I$41,Sheet1!$I$42,Sheet1!$I$43,Sheet1!$I$44,Sheet1!$I$45,Sheet1!$I$46,Sheet1!$I$47,Sheet1!$I$48,Sheet1!$I$49,Sheet1!$I$50,Sheet1!$I$51,Sheet1!$I$52,Sheet1!$I$53,Sheet1!$I$54</definedName>
    <definedName name="QB_FORMULA_3" localSheetId="0" hidden="1">Sheet1!$I$55,Sheet1!$I$56,Sheet1!$I$57,Sheet1!$G$58,Sheet1!$I$58,Sheet1!$G$59,Sheet1!$I$59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20190630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83</definedName>
    <definedName name="QBROWHEADERS" localSheetId="0">2</definedName>
    <definedName name="QBSTARTDATE" localSheetId="0">20190601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8" i="1" l="1"/>
  <c r="G59" i="1" s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7" i="1"/>
</calcChain>
</file>

<file path=xl/sharedStrings.xml><?xml version="1.0" encoding="utf-8"?>
<sst xmlns="http://schemas.openxmlformats.org/spreadsheetml/2006/main" count="202" uniqueCount="144">
  <si>
    <t>Type</t>
  </si>
  <si>
    <t>Date</t>
  </si>
  <si>
    <t>Num</t>
  </si>
  <si>
    <t>Name</t>
  </si>
  <si>
    <t>Memo</t>
  </si>
  <si>
    <t>Amount</t>
  </si>
  <si>
    <t>Balance</t>
  </si>
  <si>
    <t>Check</t>
  </si>
  <si>
    <t>Liability Check</t>
  </si>
  <si>
    <t>Deposit</t>
  </si>
  <si>
    <t>Transfer</t>
  </si>
  <si>
    <t>24958</t>
  </si>
  <si>
    <t>642019</t>
  </si>
  <si>
    <t>24959</t>
  </si>
  <si>
    <t>24960</t>
  </si>
  <si>
    <t>24961</t>
  </si>
  <si>
    <t>24962</t>
  </si>
  <si>
    <t>24963</t>
  </si>
  <si>
    <t>24964</t>
  </si>
  <si>
    <t>24965</t>
  </si>
  <si>
    <t>EFT</t>
  </si>
  <si>
    <t>662019EFT</t>
  </si>
  <si>
    <t>24966</t>
  </si>
  <si>
    <t>24967</t>
  </si>
  <si>
    <t>24968</t>
  </si>
  <si>
    <t>24969</t>
  </si>
  <si>
    <t>24970</t>
  </si>
  <si>
    <t>24971</t>
  </si>
  <si>
    <t>24972</t>
  </si>
  <si>
    <t>24973</t>
  </si>
  <si>
    <t>24974</t>
  </si>
  <si>
    <t>24975</t>
  </si>
  <si>
    <t>24976</t>
  </si>
  <si>
    <t>24977</t>
  </si>
  <si>
    <t>24978</t>
  </si>
  <si>
    <t>24979</t>
  </si>
  <si>
    <t>24980</t>
  </si>
  <si>
    <t>24981</t>
  </si>
  <si>
    <t>24983</t>
  </si>
  <si>
    <t>24984</t>
  </si>
  <si>
    <t>24985</t>
  </si>
  <si>
    <t>24986</t>
  </si>
  <si>
    <t>24987</t>
  </si>
  <si>
    <t>6202019EFT</t>
  </si>
  <si>
    <t>24982</t>
  </si>
  <si>
    <t>24988</t>
  </si>
  <si>
    <t>24989</t>
  </si>
  <si>
    <t>24990</t>
  </si>
  <si>
    <t>24991</t>
  </si>
  <si>
    <t>24992</t>
  </si>
  <si>
    <t>24993</t>
  </si>
  <si>
    <t>24994</t>
  </si>
  <si>
    <t>24995</t>
  </si>
  <si>
    <t>24996</t>
  </si>
  <si>
    <t>24997</t>
  </si>
  <si>
    <t>TESPA</t>
  </si>
  <si>
    <t>United States Treasury</t>
  </si>
  <si>
    <t>CNA Surety</t>
  </si>
  <si>
    <t>Xerox</t>
  </si>
  <si>
    <t>CPI One Point</t>
  </si>
  <si>
    <t>Unum Life Insurance Co.</t>
  </si>
  <si>
    <t>Holland Groundwater Management</t>
  </si>
  <si>
    <t>Jan-Pro of Austin</t>
  </si>
  <si>
    <t>Home Depot</t>
  </si>
  <si>
    <t>Reliance Trust Company</t>
  </si>
  <si>
    <t>Ameritas Life Insurance Corp.</t>
  </si>
  <si>
    <t>Time Warner Cable</t>
  </si>
  <si>
    <t>Orsak Landscape Services</t>
  </si>
  <si>
    <t>Geoprojects International, Inc.</t>
  </si>
  <si>
    <t>State Office of Administrative Hearings</t>
  </si>
  <si>
    <t>Integritek</t>
  </si>
  <si>
    <t>Sam's Club</t>
  </si>
  <si>
    <t>BB&amp;T</t>
  </si>
  <si>
    <t>Bickerstaff</t>
  </si>
  <si>
    <t>MetLife</t>
  </si>
  <si>
    <t>City of Austin</t>
  </si>
  <si>
    <t>Point Security, LLC</t>
  </si>
  <si>
    <t>LCRA-ELS</t>
  </si>
  <si>
    <t>Quill Corporation</t>
  </si>
  <si>
    <t>CIT Technology Fin Serv, Inc</t>
  </si>
  <si>
    <t>Ready Refresh by Nestle</t>
  </si>
  <si>
    <t>Premiere Global Services</t>
  </si>
  <si>
    <t>Fidelity Security Life Insurance Company</t>
  </si>
  <si>
    <t>United Healthcare</t>
  </si>
  <si>
    <t>AFLAC</t>
  </si>
  <si>
    <t>The University of Texas at Austin</t>
  </si>
  <si>
    <t>ESRI</t>
  </si>
  <si>
    <t>Lewis Sign Builders, Inc.</t>
  </si>
  <si>
    <t>SledgeLaw Group</t>
  </si>
  <si>
    <t>Tyler Shean</t>
  </si>
  <si>
    <t>Justin Camp</t>
  </si>
  <si>
    <t>TxTag</t>
  </si>
  <si>
    <t>Wake Forest University</t>
  </si>
  <si>
    <t>Reserve Account</t>
  </si>
  <si>
    <t>Deposit Refund - SOAH Needmore</t>
  </si>
  <si>
    <t>74-2488641 Directors</t>
  </si>
  <si>
    <t>Staple Cartridge</t>
  </si>
  <si>
    <t>Office Supplies</t>
  </si>
  <si>
    <t>Life Insurance Premium - June</t>
  </si>
  <si>
    <t>Contract Management Services for May 2019</t>
  </si>
  <si>
    <t>A/C Filters</t>
  </si>
  <si>
    <t>Bi-weekly retirement and loan pmt</t>
  </si>
  <si>
    <t>74-2488641</t>
  </si>
  <si>
    <t>Vision Insurance - July</t>
  </si>
  <si>
    <t>Color Copy Charges</t>
  </si>
  <si>
    <t>Internet</t>
  </si>
  <si>
    <t>Lawn Services</t>
  </si>
  <si>
    <t>TC ILA  Task Orders 2019-4 and 2019-5</t>
  </si>
  <si>
    <t>May 2019 Fees and Fringe</t>
  </si>
  <si>
    <t>IT, Phone, Anti-virus, Office 365</t>
  </si>
  <si>
    <t>Funds Transfer Payroll</t>
  </si>
  <si>
    <t>Canteen and Meeting Expense</t>
  </si>
  <si>
    <t>Various Charges</t>
  </si>
  <si>
    <t>VOID: Legal - General, Personnel, Needmore, EP</t>
  </si>
  <si>
    <t>Legal - General, Personnel, Needmore, EP</t>
  </si>
  <si>
    <t>Water</t>
  </si>
  <si>
    <t>Quarterly Alarm Service 7/1/19 - 9/30/19</t>
  </si>
  <si>
    <t>Sample Analysis</t>
  </si>
  <si>
    <t>Supplies</t>
  </si>
  <si>
    <t>Copier Lease</t>
  </si>
  <si>
    <t>Conference Calls</t>
  </si>
  <si>
    <t>EIN # 74-2488641 IRS Form 720 Patient - Plan Year 2018</t>
  </si>
  <si>
    <t>Supplemental Insurance Premium - July</t>
  </si>
  <si>
    <t>Bi-weekly Retirement and Loan Pmt</t>
  </si>
  <si>
    <t>Scholarship for Ian McIntosh , UT Austin, EID: IWM243</t>
  </si>
  <si>
    <t>Contract #315474 ESRI Maintenance for BH, RG and VE</t>
  </si>
  <si>
    <t>April - Monthly Legislative Fee</t>
  </si>
  <si>
    <t>Funds Transfer</t>
  </si>
  <si>
    <t>Metal Fabrication</t>
  </si>
  <si>
    <t>Tolls</t>
  </si>
  <si>
    <t>Scholarship for Emma Cook - SID# 06578430</t>
  </si>
  <si>
    <t>Postage Replenishment</t>
  </si>
  <si>
    <t>Service Charge</t>
  </si>
  <si>
    <t>Interest</t>
  </si>
  <si>
    <t>BARTON SPRINGS/EDWARDS AQUIFER CONSERVATION DISTRICT</t>
  </si>
  <si>
    <t>FY 2019 OPERATING ACCOUNT - CHECK REGISTER</t>
  </si>
  <si>
    <t>June 1 - June 30, 2019</t>
  </si>
  <si>
    <t>Dishonesty $5k Bond Term 7/29/19-7/29/20</t>
  </si>
  <si>
    <t>June Office Cleaning Services</t>
  </si>
  <si>
    <t>Dental Insurance Premium - July</t>
  </si>
  <si>
    <t>Health Insurance Premium - July</t>
  </si>
  <si>
    <t>Employee-paid Supplemental Insurance</t>
  </si>
  <si>
    <t>Half Down Payment for metal panel signs</t>
  </si>
  <si>
    <t>Exp Reimbursement - Panasonic Toughbook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</si>
</sst>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6A0F75D-BCF7-45E3-9890-5F9EE890BF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1555179-23F2-4CA2-908E-A0309140E8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0A4E7-0A1C-4A57-8262-241450C65452}">
  <sheetPr codeName="Sheet1"/>
  <dimension ref="A1:I60"/>
  <sheetViews>
    <sheetView tabSelected="1" workbookViewId="0">
      <pane xSplit="1" ySplit="5" topLeftCell="B40" activePane="bottomRight" state="frozenSplit"/>
      <selection pane="topRight" activeCell="C1" sqref="C1"/>
      <selection pane="bottomLeft" activeCell="A2" sqref="A2"/>
      <selection pane="bottomRight" activeCell="F52" sqref="F52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2.28515625" style="14" customWidth="1"/>
    <col min="4" max="4" width="9.5703125" style="14" bestFit="1" customWidth="1"/>
    <col min="5" max="5" width="29.7109375" style="14" bestFit="1" customWidth="1"/>
    <col min="6" max="6" width="39.42578125" style="14" customWidth="1"/>
    <col min="7" max="7" width="8.42578125" style="14" bestFit="1" customWidth="1"/>
    <col min="8" max="8" width="2.28515625" style="14" customWidth="1"/>
    <col min="9" max="9" width="8.7109375" style="14" bestFit="1" customWidth="1"/>
  </cols>
  <sheetData>
    <row r="1" spans="1:9" s="19" customFormat="1" ht="24" customHeight="1" x14ac:dyDescent="0.35">
      <c r="A1" s="17" t="s">
        <v>134</v>
      </c>
      <c r="B1" s="18"/>
      <c r="C1" s="18"/>
      <c r="D1" s="18"/>
      <c r="E1" s="18"/>
      <c r="F1" s="18"/>
      <c r="G1" s="18"/>
      <c r="H1" s="18"/>
      <c r="I1" s="18"/>
    </row>
    <row r="2" spans="1:9" s="22" customFormat="1" ht="21" customHeight="1" x14ac:dyDescent="0.3">
      <c r="A2" s="20" t="s">
        <v>135</v>
      </c>
      <c r="B2" s="21"/>
      <c r="C2" s="21"/>
      <c r="D2" s="21"/>
      <c r="E2" s="21"/>
      <c r="F2" s="21"/>
      <c r="G2" s="21"/>
      <c r="H2" s="21"/>
      <c r="I2" s="21"/>
    </row>
    <row r="3" spans="1:9" s="25" customFormat="1" ht="20.25" customHeight="1" x14ac:dyDescent="0.25">
      <c r="A3" s="23" t="s">
        <v>136</v>
      </c>
      <c r="B3" s="24"/>
      <c r="C3" s="24"/>
      <c r="D3" s="24"/>
      <c r="E3" s="24"/>
      <c r="F3" s="24"/>
      <c r="G3" s="24"/>
      <c r="H3" s="24"/>
      <c r="I3" s="24"/>
    </row>
    <row r="4" spans="1:9" ht="8.25" customHeight="1" x14ac:dyDescent="0.25">
      <c r="A4" s="15"/>
      <c r="B4" s="16"/>
      <c r="C4" s="16"/>
      <c r="D4" s="16"/>
      <c r="E4" s="16"/>
      <c r="F4" s="16"/>
      <c r="G4" s="16"/>
      <c r="H4" s="16"/>
      <c r="I4" s="16"/>
    </row>
    <row r="5" spans="1:9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2" t="s">
        <v>5</v>
      </c>
      <c r="H5" s="11"/>
      <c r="I5" s="12" t="s">
        <v>6</v>
      </c>
    </row>
    <row r="6" spans="1:9" ht="15.75" thickTop="1" x14ac:dyDescent="0.25">
      <c r="A6" s="1"/>
      <c r="B6" s="3"/>
      <c r="C6" s="1"/>
      <c r="D6" s="1"/>
      <c r="E6" s="1"/>
      <c r="F6" s="1"/>
      <c r="G6" s="2"/>
      <c r="H6" s="1"/>
      <c r="I6" s="2">
        <v>119987.83</v>
      </c>
    </row>
    <row r="7" spans="1:9" x14ac:dyDescent="0.25">
      <c r="A7" s="4" t="s">
        <v>7</v>
      </c>
      <c r="B7" s="5">
        <v>43619</v>
      </c>
      <c r="C7" s="4"/>
      <c r="D7" s="4" t="s">
        <v>11</v>
      </c>
      <c r="E7" s="4" t="s">
        <v>55</v>
      </c>
      <c r="F7" s="4" t="s">
        <v>94</v>
      </c>
      <c r="G7" s="6">
        <v>-22455.78</v>
      </c>
      <c r="H7" s="4"/>
      <c r="I7" s="6">
        <f>ROUND(I6+G7,5)</f>
        <v>97532.05</v>
      </c>
    </row>
    <row r="8" spans="1:9" x14ac:dyDescent="0.25">
      <c r="A8" s="4" t="s">
        <v>8</v>
      </c>
      <c r="B8" s="5">
        <v>43620</v>
      </c>
      <c r="C8" s="4"/>
      <c r="D8" s="4" t="s">
        <v>12</v>
      </c>
      <c r="E8" s="4" t="s">
        <v>56</v>
      </c>
      <c r="F8" s="4" t="s">
        <v>95</v>
      </c>
      <c r="G8" s="6">
        <v>-381.66</v>
      </c>
      <c r="H8" s="4"/>
      <c r="I8" s="6">
        <f>ROUND(I7+G8,5)</f>
        <v>97150.39</v>
      </c>
    </row>
    <row r="9" spans="1:9" x14ac:dyDescent="0.25">
      <c r="A9" s="4" t="s">
        <v>7</v>
      </c>
      <c r="B9" s="5">
        <v>43620</v>
      </c>
      <c r="C9" s="4"/>
      <c r="D9" s="4" t="s">
        <v>13</v>
      </c>
      <c r="E9" s="4" t="s">
        <v>57</v>
      </c>
      <c r="F9" s="4" t="s">
        <v>137</v>
      </c>
      <c r="G9" s="6">
        <v>-86.47</v>
      </c>
      <c r="H9" s="4"/>
      <c r="I9" s="6">
        <f>ROUND(I8+G9,5)</f>
        <v>97063.92</v>
      </c>
    </row>
    <row r="10" spans="1:9" x14ac:dyDescent="0.25">
      <c r="A10" s="4" t="s">
        <v>7</v>
      </c>
      <c r="B10" s="5">
        <v>43620</v>
      </c>
      <c r="C10" s="4"/>
      <c r="D10" s="4" t="s">
        <v>14</v>
      </c>
      <c r="E10" s="4" t="s">
        <v>58</v>
      </c>
      <c r="F10" s="4" t="s">
        <v>96</v>
      </c>
      <c r="G10" s="6">
        <v>-109</v>
      </c>
      <c r="H10" s="4"/>
      <c r="I10" s="6">
        <f>ROUND(I9+G10,5)</f>
        <v>96954.92</v>
      </c>
    </row>
    <row r="11" spans="1:9" x14ac:dyDescent="0.25">
      <c r="A11" s="4" t="s">
        <v>7</v>
      </c>
      <c r="B11" s="5">
        <v>43620</v>
      </c>
      <c r="C11" s="4"/>
      <c r="D11" s="4" t="s">
        <v>15</v>
      </c>
      <c r="E11" s="4" t="s">
        <v>59</v>
      </c>
      <c r="F11" s="4" t="s">
        <v>97</v>
      </c>
      <c r="G11" s="6">
        <v>-223.92</v>
      </c>
      <c r="H11" s="4"/>
      <c r="I11" s="6">
        <f>ROUND(I10+G11,5)</f>
        <v>96731</v>
      </c>
    </row>
    <row r="12" spans="1:9" x14ac:dyDescent="0.25">
      <c r="A12" s="4" t="s">
        <v>7</v>
      </c>
      <c r="B12" s="5">
        <v>43620</v>
      </c>
      <c r="C12" s="4"/>
      <c r="D12" s="4" t="s">
        <v>16</v>
      </c>
      <c r="E12" s="4" t="s">
        <v>60</v>
      </c>
      <c r="F12" s="4" t="s">
        <v>98</v>
      </c>
      <c r="G12" s="6">
        <v>-1057.55</v>
      </c>
      <c r="H12" s="4"/>
      <c r="I12" s="6">
        <f>ROUND(I11+G12,5)</f>
        <v>95673.45</v>
      </c>
    </row>
    <row r="13" spans="1:9" x14ac:dyDescent="0.25">
      <c r="A13" s="4" t="s">
        <v>7</v>
      </c>
      <c r="B13" s="5">
        <v>43620</v>
      </c>
      <c r="C13" s="4"/>
      <c r="D13" s="4" t="s">
        <v>17</v>
      </c>
      <c r="E13" s="4" t="s">
        <v>61</v>
      </c>
      <c r="F13" s="4" t="s">
        <v>99</v>
      </c>
      <c r="G13" s="6">
        <v>-2300</v>
      </c>
      <c r="H13" s="4"/>
      <c r="I13" s="6">
        <f>ROUND(I12+G13,5)</f>
        <v>93373.45</v>
      </c>
    </row>
    <row r="14" spans="1:9" x14ac:dyDescent="0.25">
      <c r="A14" s="4" t="s">
        <v>7</v>
      </c>
      <c r="B14" s="5">
        <v>43620</v>
      </c>
      <c r="C14" s="4"/>
      <c r="D14" s="4" t="s">
        <v>18</v>
      </c>
      <c r="E14" s="4" t="s">
        <v>62</v>
      </c>
      <c r="F14" s="4" t="s">
        <v>138</v>
      </c>
      <c r="G14" s="6">
        <v>-260</v>
      </c>
      <c r="H14" s="4"/>
      <c r="I14" s="6">
        <f>ROUND(I13+G14,5)</f>
        <v>93113.45</v>
      </c>
    </row>
    <row r="15" spans="1:9" x14ac:dyDescent="0.25">
      <c r="A15" s="4" t="s">
        <v>7</v>
      </c>
      <c r="B15" s="5">
        <v>43621</v>
      </c>
      <c r="C15" s="4"/>
      <c r="D15" s="4" t="s">
        <v>19</v>
      </c>
      <c r="E15" s="4" t="s">
        <v>63</v>
      </c>
      <c r="F15" s="4" t="s">
        <v>100</v>
      </c>
      <c r="G15" s="6">
        <v>-19.36</v>
      </c>
      <c r="H15" s="4"/>
      <c r="I15" s="6">
        <f>ROUND(I14+G15,5)</f>
        <v>93094.09</v>
      </c>
    </row>
    <row r="16" spans="1:9" x14ac:dyDescent="0.25">
      <c r="A16" s="4" t="s">
        <v>8</v>
      </c>
      <c r="B16" s="5">
        <v>43622</v>
      </c>
      <c r="C16" s="4"/>
      <c r="D16" s="4" t="s">
        <v>20</v>
      </c>
      <c r="E16" s="4" t="s">
        <v>64</v>
      </c>
      <c r="F16" s="4" t="s">
        <v>101</v>
      </c>
      <c r="G16" s="6">
        <v>-5666.49</v>
      </c>
      <c r="H16" s="4"/>
      <c r="I16" s="6">
        <f>ROUND(I15+G16,5)</f>
        <v>87427.6</v>
      </c>
    </row>
    <row r="17" spans="1:9" x14ac:dyDescent="0.25">
      <c r="A17" s="4" t="s">
        <v>8</v>
      </c>
      <c r="B17" s="5">
        <v>43622</v>
      </c>
      <c r="C17" s="4"/>
      <c r="D17" s="4" t="s">
        <v>21</v>
      </c>
      <c r="E17" s="4" t="s">
        <v>56</v>
      </c>
      <c r="F17" s="4" t="s">
        <v>102</v>
      </c>
      <c r="G17" s="6">
        <v>-8335.41</v>
      </c>
      <c r="H17" s="4"/>
      <c r="I17" s="6">
        <f>ROUND(I16+G17,5)</f>
        <v>79092.19</v>
      </c>
    </row>
    <row r="18" spans="1:9" x14ac:dyDescent="0.25">
      <c r="A18" s="4" t="s">
        <v>9</v>
      </c>
      <c r="B18" s="5">
        <v>43623</v>
      </c>
      <c r="C18" s="4"/>
      <c r="D18" s="4"/>
      <c r="E18" s="4"/>
      <c r="F18" s="4" t="s">
        <v>9</v>
      </c>
      <c r="G18" s="6">
        <v>32008.75</v>
      </c>
      <c r="H18" s="4"/>
      <c r="I18" s="6">
        <f>ROUND(I17+G18,5)</f>
        <v>111100.94</v>
      </c>
    </row>
    <row r="19" spans="1:9" x14ac:dyDescent="0.25">
      <c r="A19" s="4" t="s">
        <v>7</v>
      </c>
      <c r="B19" s="5">
        <v>43627</v>
      </c>
      <c r="C19" s="4"/>
      <c r="D19" s="4" t="s">
        <v>22</v>
      </c>
      <c r="E19" s="4" t="s">
        <v>65</v>
      </c>
      <c r="F19" s="4" t="s">
        <v>103</v>
      </c>
      <c r="G19" s="6">
        <v>-128.76</v>
      </c>
      <c r="H19" s="4"/>
      <c r="I19" s="6">
        <f>ROUND(I18+G19,5)</f>
        <v>110972.18</v>
      </c>
    </row>
    <row r="20" spans="1:9" x14ac:dyDescent="0.25">
      <c r="A20" s="4" t="s">
        <v>7</v>
      </c>
      <c r="B20" s="5">
        <v>43627</v>
      </c>
      <c r="C20" s="4"/>
      <c r="D20" s="4" t="s">
        <v>23</v>
      </c>
      <c r="E20" s="4" t="s">
        <v>58</v>
      </c>
      <c r="F20" s="4" t="s">
        <v>104</v>
      </c>
      <c r="G20" s="6">
        <v>-208.73</v>
      </c>
      <c r="H20" s="4"/>
      <c r="I20" s="6">
        <f>ROUND(I19+G20,5)</f>
        <v>110763.45</v>
      </c>
    </row>
    <row r="21" spans="1:9" x14ac:dyDescent="0.25">
      <c r="A21" s="4" t="s">
        <v>7</v>
      </c>
      <c r="B21" s="5">
        <v>43627</v>
      </c>
      <c r="C21" s="4"/>
      <c r="D21" s="4" t="s">
        <v>24</v>
      </c>
      <c r="E21" s="4" t="s">
        <v>66</v>
      </c>
      <c r="F21" s="4" t="s">
        <v>105</v>
      </c>
      <c r="G21" s="6">
        <v>-145.11000000000001</v>
      </c>
      <c r="H21" s="4"/>
      <c r="I21" s="6">
        <f>ROUND(I20+G21,5)</f>
        <v>110618.34</v>
      </c>
    </row>
    <row r="22" spans="1:9" x14ac:dyDescent="0.25">
      <c r="A22" s="4" t="s">
        <v>7</v>
      </c>
      <c r="B22" s="5">
        <v>43627</v>
      </c>
      <c r="C22" s="4"/>
      <c r="D22" s="4" t="s">
        <v>25</v>
      </c>
      <c r="E22" s="4" t="s">
        <v>67</v>
      </c>
      <c r="F22" s="4" t="s">
        <v>106</v>
      </c>
      <c r="G22" s="6">
        <v>-65</v>
      </c>
      <c r="H22" s="4"/>
      <c r="I22" s="6">
        <f>ROUND(I21+G22,5)</f>
        <v>110553.34</v>
      </c>
    </row>
    <row r="23" spans="1:9" x14ac:dyDescent="0.25">
      <c r="A23" s="4" t="s">
        <v>7</v>
      </c>
      <c r="B23" s="5">
        <v>43627</v>
      </c>
      <c r="C23" s="4"/>
      <c r="D23" s="4" t="s">
        <v>26</v>
      </c>
      <c r="E23" s="4" t="s">
        <v>68</v>
      </c>
      <c r="F23" s="4" t="s">
        <v>107</v>
      </c>
      <c r="G23" s="6">
        <v>-3300</v>
      </c>
      <c r="H23" s="4"/>
      <c r="I23" s="6">
        <f>ROUND(I22+G23,5)</f>
        <v>107253.34</v>
      </c>
    </row>
    <row r="24" spans="1:9" x14ac:dyDescent="0.25">
      <c r="A24" s="4" t="s">
        <v>7</v>
      </c>
      <c r="B24" s="5">
        <v>43628</v>
      </c>
      <c r="C24" s="4"/>
      <c r="D24" s="4" t="s">
        <v>27</v>
      </c>
      <c r="E24" s="4" t="s">
        <v>69</v>
      </c>
      <c r="F24" s="4" t="s">
        <v>108</v>
      </c>
      <c r="G24" s="6">
        <v>-720</v>
      </c>
      <c r="H24" s="4"/>
      <c r="I24" s="6">
        <f>ROUND(I23+G24,5)</f>
        <v>106533.34</v>
      </c>
    </row>
    <row r="25" spans="1:9" x14ac:dyDescent="0.25">
      <c r="A25" s="4" t="s">
        <v>7</v>
      </c>
      <c r="B25" s="5">
        <v>43628</v>
      </c>
      <c r="C25" s="4"/>
      <c r="D25" s="4" t="s">
        <v>28</v>
      </c>
      <c r="E25" s="4" t="s">
        <v>70</v>
      </c>
      <c r="F25" s="4" t="s">
        <v>109</v>
      </c>
      <c r="G25" s="6">
        <v>-1756.74</v>
      </c>
      <c r="H25" s="4"/>
      <c r="I25" s="6">
        <f>ROUND(I24+G25,5)</f>
        <v>104776.6</v>
      </c>
    </row>
    <row r="26" spans="1:9" x14ac:dyDescent="0.25">
      <c r="A26" s="4" t="s">
        <v>10</v>
      </c>
      <c r="B26" s="5">
        <v>43629</v>
      </c>
      <c r="C26" s="4"/>
      <c r="D26" s="4"/>
      <c r="E26" s="4"/>
      <c r="F26" s="4" t="s">
        <v>110</v>
      </c>
      <c r="G26" s="6">
        <v>-27000</v>
      </c>
      <c r="H26" s="4"/>
      <c r="I26" s="6">
        <f>ROUND(I25+G26,5)</f>
        <v>77776.600000000006</v>
      </c>
    </row>
    <row r="27" spans="1:9" x14ac:dyDescent="0.25">
      <c r="A27" s="4" t="s">
        <v>7</v>
      </c>
      <c r="B27" s="5">
        <v>43629</v>
      </c>
      <c r="C27" s="4"/>
      <c r="D27" s="4" t="s">
        <v>29</v>
      </c>
      <c r="E27" s="4" t="s">
        <v>71</v>
      </c>
      <c r="F27" s="4" t="s">
        <v>111</v>
      </c>
      <c r="G27" s="6">
        <v>-350.39</v>
      </c>
      <c r="H27" s="4"/>
      <c r="I27" s="6">
        <f>ROUND(I26+G27,5)</f>
        <v>77426.210000000006</v>
      </c>
    </row>
    <row r="28" spans="1:9" x14ac:dyDescent="0.25">
      <c r="A28" s="4" t="s">
        <v>7</v>
      </c>
      <c r="B28" s="5">
        <v>43629</v>
      </c>
      <c r="C28" s="4"/>
      <c r="D28" s="4" t="s">
        <v>30</v>
      </c>
      <c r="E28" s="4" t="s">
        <v>72</v>
      </c>
      <c r="F28" s="4" t="s">
        <v>112</v>
      </c>
      <c r="G28" s="6">
        <v>-3576.15</v>
      </c>
      <c r="H28" s="4"/>
      <c r="I28" s="6">
        <f>ROUND(I27+G28,5)</f>
        <v>73850.06</v>
      </c>
    </row>
    <row r="29" spans="1:9" x14ac:dyDescent="0.25">
      <c r="A29" s="4" t="s">
        <v>7</v>
      </c>
      <c r="B29" s="5">
        <v>43630</v>
      </c>
      <c r="C29" s="4"/>
      <c r="D29" s="4" t="s">
        <v>31</v>
      </c>
      <c r="E29" s="4" t="s">
        <v>73</v>
      </c>
      <c r="F29" s="4" t="s">
        <v>113</v>
      </c>
      <c r="G29" s="6">
        <v>0</v>
      </c>
      <c r="H29" s="4"/>
      <c r="I29" s="6">
        <f>ROUND(I28+G29,5)</f>
        <v>73850.06</v>
      </c>
    </row>
    <row r="30" spans="1:9" x14ac:dyDescent="0.25">
      <c r="A30" s="4" t="s">
        <v>7</v>
      </c>
      <c r="B30" s="5">
        <v>43630</v>
      </c>
      <c r="C30" s="4"/>
      <c r="D30" s="4" t="s">
        <v>32</v>
      </c>
      <c r="E30" s="4" t="s">
        <v>73</v>
      </c>
      <c r="F30" s="4" t="s">
        <v>114</v>
      </c>
      <c r="G30" s="6">
        <v>-18565.3</v>
      </c>
      <c r="H30" s="4"/>
      <c r="I30" s="6">
        <f>ROUND(I29+G30,5)</f>
        <v>55284.76</v>
      </c>
    </row>
    <row r="31" spans="1:9" x14ac:dyDescent="0.25">
      <c r="A31" s="4" t="s">
        <v>7</v>
      </c>
      <c r="B31" s="5">
        <v>43634</v>
      </c>
      <c r="C31" s="4"/>
      <c r="D31" s="4" t="s">
        <v>33</v>
      </c>
      <c r="E31" s="4" t="s">
        <v>74</v>
      </c>
      <c r="F31" s="4" t="s">
        <v>139</v>
      </c>
      <c r="G31" s="6">
        <v>-1484.29</v>
      </c>
      <c r="H31" s="4"/>
      <c r="I31" s="6">
        <f>ROUND(I30+G31,5)</f>
        <v>53800.47</v>
      </c>
    </row>
    <row r="32" spans="1:9" x14ac:dyDescent="0.25">
      <c r="A32" s="4" t="s">
        <v>7</v>
      </c>
      <c r="B32" s="5">
        <v>43634</v>
      </c>
      <c r="C32" s="4"/>
      <c r="D32" s="4" t="s">
        <v>34</v>
      </c>
      <c r="E32" s="4" t="s">
        <v>75</v>
      </c>
      <c r="F32" s="4" t="s">
        <v>115</v>
      </c>
      <c r="G32" s="6">
        <v>-22.56</v>
      </c>
      <c r="H32" s="4"/>
      <c r="I32" s="6">
        <f>ROUND(I31+G32,5)</f>
        <v>53777.91</v>
      </c>
    </row>
    <row r="33" spans="1:9" x14ac:dyDescent="0.25">
      <c r="A33" s="4" t="s">
        <v>7</v>
      </c>
      <c r="B33" s="5">
        <v>43634</v>
      </c>
      <c r="C33" s="4"/>
      <c r="D33" s="4" t="s">
        <v>35</v>
      </c>
      <c r="E33" s="4" t="s">
        <v>76</v>
      </c>
      <c r="F33" s="4" t="s">
        <v>116</v>
      </c>
      <c r="G33" s="6">
        <v>-125.85</v>
      </c>
      <c r="H33" s="4"/>
      <c r="I33" s="6">
        <f>ROUND(I32+G33,5)</f>
        <v>53652.06</v>
      </c>
    </row>
    <row r="34" spans="1:9" x14ac:dyDescent="0.25">
      <c r="A34" s="4" t="s">
        <v>7</v>
      </c>
      <c r="B34" s="5">
        <v>43634</v>
      </c>
      <c r="C34" s="4"/>
      <c r="D34" s="4" t="s">
        <v>36</v>
      </c>
      <c r="E34" s="4" t="s">
        <v>77</v>
      </c>
      <c r="F34" s="4" t="s">
        <v>117</v>
      </c>
      <c r="G34" s="6">
        <v>-652</v>
      </c>
      <c r="H34" s="4"/>
      <c r="I34" s="6">
        <f>ROUND(I33+G34,5)</f>
        <v>53000.06</v>
      </c>
    </row>
    <row r="35" spans="1:9" x14ac:dyDescent="0.25">
      <c r="A35" s="4" t="s">
        <v>7</v>
      </c>
      <c r="B35" s="5">
        <v>43634</v>
      </c>
      <c r="C35" s="4"/>
      <c r="D35" s="4" t="s">
        <v>37</v>
      </c>
      <c r="E35" s="4" t="s">
        <v>78</v>
      </c>
      <c r="F35" s="4" t="s">
        <v>118</v>
      </c>
      <c r="G35" s="6">
        <v>-128.24</v>
      </c>
      <c r="H35" s="4"/>
      <c r="I35" s="6">
        <f>ROUND(I34+G35,5)</f>
        <v>52871.82</v>
      </c>
    </row>
    <row r="36" spans="1:9" x14ac:dyDescent="0.25">
      <c r="A36" s="4" t="s">
        <v>7</v>
      </c>
      <c r="B36" s="5">
        <v>43634</v>
      </c>
      <c r="C36" s="4"/>
      <c r="D36" s="4" t="s">
        <v>38</v>
      </c>
      <c r="E36" s="4" t="s">
        <v>79</v>
      </c>
      <c r="F36" s="4" t="s">
        <v>119</v>
      </c>
      <c r="G36" s="6">
        <v>-680.5</v>
      </c>
      <c r="H36" s="4"/>
      <c r="I36" s="6">
        <f>ROUND(I35+G36,5)</f>
        <v>52191.32</v>
      </c>
    </row>
    <row r="37" spans="1:9" x14ac:dyDescent="0.25">
      <c r="A37" s="4" t="s">
        <v>7</v>
      </c>
      <c r="B37" s="5">
        <v>43634</v>
      </c>
      <c r="C37" s="4"/>
      <c r="D37" s="4" t="s">
        <v>39</v>
      </c>
      <c r="E37" s="4" t="s">
        <v>80</v>
      </c>
      <c r="F37" s="4" t="s">
        <v>115</v>
      </c>
      <c r="G37" s="6">
        <v>-187.74</v>
      </c>
      <c r="H37" s="4"/>
      <c r="I37" s="6">
        <f>ROUND(I36+G37,5)</f>
        <v>52003.58</v>
      </c>
    </row>
    <row r="38" spans="1:9" x14ac:dyDescent="0.25">
      <c r="A38" s="4" t="s">
        <v>7</v>
      </c>
      <c r="B38" s="5">
        <v>43634</v>
      </c>
      <c r="C38" s="4"/>
      <c r="D38" s="4" t="s">
        <v>40</v>
      </c>
      <c r="E38" s="4" t="s">
        <v>81</v>
      </c>
      <c r="F38" s="4" t="s">
        <v>120</v>
      </c>
      <c r="G38" s="6">
        <v>-199.53</v>
      </c>
      <c r="H38" s="4"/>
      <c r="I38" s="6">
        <f>ROUND(I37+G38,5)</f>
        <v>51804.05</v>
      </c>
    </row>
    <row r="39" spans="1:9" x14ac:dyDescent="0.25">
      <c r="A39" s="4" t="s">
        <v>7</v>
      </c>
      <c r="B39" s="5">
        <v>43634</v>
      </c>
      <c r="C39" s="4"/>
      <c r="D39" s="4" t="s">
        <v>41</v>
      </c>
      <c r="E39" s="4" t="s">
        <v>56</v>
      </c>
      <c r="F39" s="4" t="s">
        <v>121</v>
      </c>
      <c r="G39" s="6">
        <v>-51.25</v>
      </c>
      <c r="H39" s="4"/>
      <c r="I39" s="6">
        <f>ROUND(I38+G39,5)</f>
        <v>51752.800000000003</v>
      </c>
    </row>
    <row r="40" spans="1:9" x14ac:dyDescent="0.25">
      <c r="A40" s="4" t="s">
        <v>7</v>
      </c>
      <c r="B40" s="5">
        <v>43635</v>
      </c>
      <c r="C40" s="4"/>
      <c r="D40" s="4" t="s">
        <v>42</v>
      </c>
      <c r="E40" s="4" t="s">
        <v>82</v>
      </c>
      <c r="F40" s="4" t="s">
        <v>122</v>
      </c>
      <c r="G40" s="6">
        <v>-972.18</v>
      </c>
      <c r="H40" s="4"/>
      <c r="I40" s="6">
        <f>ROUND(I39+G40,5)</f>
        <v>50780.62</v>
      </c>
    </row>
    <row r="41" spans="1:9" x14ac:dyDescent="0.25">
      <c r="A41" s="4" t="s">
        <v>8</v>
      </c>
      <c r="B41" s="5">
        <v>43636</v>
      </c>
      <c r="C41" s="4"/>
      <c r="D41" s="4" t="s">
        <v>43</v>
      </c>
      <c r="E41" s="4" t="s">
        <v>64</v>
      </c>
      <c r="F41" s="4" t="s">
        <v>123</v>
      </c>
      <c r="G41" s="6">
        <v>-5707.25</v>
      </c>
      <c r="H41" s="4"/>
      <c r="I41" s="6">
        <f>ROUND(I40+G41,5)</f>
        <v>45073.37</v>
      </c>
    </row>
    <row r="42" spans="1:9" x14ac:dyDescent="0.25">
      <c r="A42" s="4" t="s">
        <v>8</v>
      </c>
      <c r="B42" s="5">
        <v>43636</v>
      </c>
      <c r="C42" s="4"/>
      <c r="D42" s="4" t="s">
        <v>20</v>
      </c>
      <c r="E42" s="4" t="s">
        <v>56</v>
      </c>
      <c r="F42" s="4" t="s">
        <v>102</v>
      </c>
      <c r="G42" s="6">
        <v>-8443.51</v>
      </c>
      <c r="H42" s="4"/>
      <c r="I42" s="6">
        <f>ROUND(I41+G42,5)</f>
        <v>36629.86</v>
      </c>
    </row>
    <row r="43" spans="1:9" x14ac:dyDescent="0.25">
      <c r="A43" s="4" t="s">
        <v>8</v>
      </c>
      <c r="B43" s="5">
        <v>43636</v>
      </c>
      <c r="C43" s="4"/>
      <c r="D43" s="4" t="s">
        <v>44</v>
      </c>
      <c r="E43" s="4" t="s">
        <v>83</v>
      </c>
      <c r="F43" s="4" t="s">
        <v>140</v>
      </c>
      <c r="G43" s="6">
        <v>-13051.25</v>
      </c>
      <c r="H43" s="4"/>
      <c r="I43" s="6">
        <f>ROUND(I42+G43,5)</f>
        <v>23578.61</v>
      </c>
    </row>
    <row r="44" spans="1:9" x14ac:dyDescent="0.25">
      <c r="A44" s="4" t="s">
        <v>8</v>
      </c>
      <c r="B44" s="5">
        <v>43636</v>
      </c>
      <c r="C44" s="4"/>
      <c r="D44" s="4" t="s">
        <v>45</v>
      </c>
      <c r="E44" s="4" t="s">
        <v>84</v>
      </c>
      <c r="F44" s="4" t="s">
        <v>141</v>
      </c>
      <c r="G44" s="6">
        <v>-186.08</v>
      </c>
      <c r="H44" s="4"/>
      <c r="I44" s="6">
        <f>ROUND(I43+G44,5)</f>
        <v>23392.53</v>
      </c>
    </row>
    <row r="45" spans="1:9" x14ac:dyDescent="0.25">
      <c r="A45" s="4" t="s">
        <v>7</v>
      </c>
      <c r="B45" s="5">
        <v>43636</v>
      </c>
      <c r="C45" s="4"/>
      <c r="D45" s="4" t="s">
        <v>46</v>
      </c>
      <c r="E45" s="4" t="s">
        <v>85</v>
      </c>
      <c r="F45" s="4" t="s">
        <v>124</v>
      </c>
      <c r="G45" s="6">
        <v>-2500</v>
      </c>
      <c r="H45" s="4"/>
      <c r="I45" s="6">
        <f>ROUND(I44+G45,5)</f>
        <v>20892.53</v>
      </c>
    </row>
    <row r="46" spans="1:9" x14ac:dyDescent="0.25">
      <c r="A46" s="4" t="s">
        <v>7</v>
      </c>
      <c r="B46" s="5">
        <v>43636</v>
      </c>
      <c r="C46" s="4"/>
      <c r="D46" s="4" t="s">
        <v>47</v>
      </c>
      <c r="E46" s="4" t="s">
        <v>86</v>
      </c>
      <c r="F46" s="4" t="s">
        <v>125</v>
      </c>
      <c r="G46" s="6">
        <v>-1209</v>
      </c>
      <c r="H46" s="4"/>
      <c r="I46" s="6">
        <f>ROUND(I45+G46,5)</f>
        <v>19683.53</v>
      </c>
    </row>
    <row r="47" spans="1:9" x14ac:dyDescent="0.25">
      <c r="A47" s="4" t="s">
        <v>7</v>
      </c>
      <c r="B47" s="5">
        <v>43636</v>
      </c>
      <c r="C47" s="4"/>
      <c r="D47" s="4" t="s">
        <v>48</v>
      </c>
      <c r="E47" s="4" t="s">
        <v>87</v>
      </c>
      <c r="F47" s="4" t="s">
        <v>142</v>
      </c>
      <c r="G47" s="6">
        <v>-698</v>
      </c>
      <c r="H47" s="4"/>
      <c r="I47" s="6">
        <f>ROUND(I46+G47,5)</f>
        <v>18985.53</v>
      </c>
    </row>
    <row r="48" spans="1:9" x14ac:dyDescent="0.25">
      <c r="A48" s="4" t="s">
        <v>7</v>
      </c>
      <c r="B48" s="5">
        <v>43636</v>
      </c>
      <c r="C48" s="4"/>
      <c r="D48" s="4" t="s">
        <v>49</v>
      </c>
      <c r="E48" s="4" t="s">
        <v>88</v>
      </c>
      <c r="F48" s="4" t="s">
        <v>126</v>
      </c>
      <c r="G48" s="6">
        <v>-4000</v>
      </c>
      <c r="H48" s="4"/>
      <c r="I48" s="6">
        <f>ROUND(I47+G48,5)</f>
        <v>14985.53</v>
      </c>
    </row>
    <row r="49" spans="1:9" x14ac:dyDescent="0.25">
      <c r="A49" s="4" t="s">
        <v>10</v>
      </c>
      <c r="B49" s="5">
        <v>43636</v>
      </c>
      <c r="C49" s="4"/>
      <c r="D49" s="4"/>
      <c r="E49" s="4"/>
      <c r="F49" s="4" t="s">
        <v>127</v>
      </c>
      <c r="G49" s="6">
        <v>78000</v>
      </c>
      <c r="H49" s="4"/>
      <c r="I49" s="6">
        <f>ROUND(I48+G49,5)</f>
        <v>92985.53</v>
      </c>
    </row>
    <row r="50" spans="1:9" x14ac:dyDescent="0.25">
      <c r="A50" s="4" t="s">
        <v>7</v>
      </c>
      <c r="B50" s="5">
        <v>43642</v>
      </c>
      <c r="C50" s="4"/>
      <c r="D50" s="4" t="s">
        <v>50</v>
      </c>
      <c r="E50" s="4" t="s">
        <v>89</v>
      </c>
      <c r="F50" s="4" t="s">
        <v>128</v>
      </c>
      <c r="G50" s="6">
        <v>-175</v>
      </c>
      <c r="H50" s="4"/>
      <c r="I50" s="6">
        <f>ROUND(I49+G50,5)</f>
        <v>92810.53</v>
      </c>
    </row>
    <row r="51" spans="1:9" x14ac:dyDescent="0.25">
      <c r="A51" s="4" t="s">
        <v>7</v>
      </c>
      <c r="B51" s="5">
        <v>43642</v>
      </c>
      <c r="C51" s="4"/>
      <c r="D51" s="4" t="s">
        <v>51</v>
      </c>
      <c r="E51" s="4" t="s">
        <v>90</v>
      </c>
      <c r="F51" s="4" t="s">
        <v>143</v>
      </c>
      <c r="G51" s="6">
        <v>-466</v>
      </c>
      <c r="H51" s="4"/>
      <c r="I51" s="6">
        <f>ROUND(I50+G51,5)</f>
        <v>92344.53</v>
      </c>
    </row>
    <row r="52" spans="1:9" x14ac:dyDescent="0.25">
      <c r="A52" s="4" t="s">
        <v>7</v>
      </c>
      <c r="B52" s="5">
        <v>43642</v>
      </c>
      <c r="C52" s="4"/>
      <c r="D52" s="4" t="s">
        <v>52</v>
      </c>
      <c r="E52" s="4" t="s">
        <v>91</v>
      </c>
      <c r="F52" s="4" t="s">
        <v>129</v>
      </c>
      <c r="G52" s="6">
        <v>-9.2200000000000006</v>
      </c>
      <c r="H52" s="4"/>
      <c r="I52" s="6">
        <f>ROUND(I51+G52,5)</f>
        <v>92335.31</v>
      </c>
    </row>
    <row r="53" spans="1:9" x14ac:dyDescent="0.25">
      <c r="A53" s="4" t="s">
        <v>10</v>
      </c>
      <c r="B53" s="5">
        <v>43643</v>
      </c>
      <c r="C53" s="4"/>
      <c r="D53" s="4"/>
      <c r="E53" s="4"/>
      <c r="F53" s="4" t="s">
        <v>110</v>
      </c>
      <c r="G53" s="6">
        <v>-27000</v>
      </c>
      <c r="H53" s="4"/>
      <c r="I53" s="6">
        <f>ROUND(I52+G53,5)</f>
        <v>65335.31</v>
      </c>
    </row>
    <row r="54" spans="1:9" x14ac:dyDescent="0.25">
      <c r="A54" s="4" t="s">
        <v>7</v>
      </c>
      <c r="B54" s="5">
        <v>43643</v>
      </c>
      <c r="C54" s="4"/>
      <c r="D54" s="4" t="s">
        <v>53</v>
      </c>
      <c r="E54" s="4" t="s">
        <v>92</v>
      </c>
      <c r="F54" s="4" t="s">
        <v>130</v>
      </c>
      <c r="G54" s="6">
        <v>-2500</v>
      </c>
      <c r="H54" s="4"/>
      <c r="I54" s="6">
        <f>ROUND(I53+G54,5)</f>
        <v>62835.31</v>
      </c>
    </row>
    <row r="55" spans="1:9" x14ac:dyDescent="0.25">
      <c r="A55" s="4" t="s">
        <v>7</v>
      </c>
      <c r="B55" s="5">
        <v>43643</v>
      </c>
      <c r="C55" s="4"/>
      <c r="D55" s="4" t="s">
        <v>54</v>
      </c>
      <c r="E55" s="4" t="s">
        <v>93</v>
      </c>
      <c r="F55" s="4" t="s">
        <v>131</v>
      </c>
      <c r="G55" s="6">
        <v>-300</v>
      </c>
      <c r="H55" s="4"/>
      <c r="I55" s="6">
        <f>ROUND(I54+G55,5)</f>
        <v>62535.31</v>
      </c>
    </row>
    <row r="56" spans="1:9" x14ac:dyDescent="0.25">
      <c r="A56" s="4" t="s">
        <v>7</v>
      </c>
      <c r="B56" s="5">
        <v>43646</v>
      </c>
      <c r="C56" s="4"/>
      <c r="D56" s="4"/>
      <c r="E56" s="4"/>
      <c r="F56" s="4" t="s">
        <v>132</v>
      </c>
      <c r="G56" s="6">
        <v>-4</v>
      </c>
      <c r="H56" s="4"/>
      <c r="I56" s="6">
        <f>ROUND(I55+G56,5)</f>
        <v>62531.31</v>
      </c>
    </row>
    <row r="57" spans="1:9" ht="15.75" thickBot="1" x14ac:dyDescent="0.3">
      <c r="A57" s="4" t="s">
        <v>9</v>
      </c>
      <c r="B57" s="5">
        <v>43646</v>
      </c>
      <c r="C57" s="4"/>
      <c r="D57" s="4"/>
      <c r="E57" s="4"/>
      <c r="F57" s="4" t="s">
        <v>133</v>
      </c>
      <c r="G57" s="7">
        <v>0.83</v>
      </c>
      <c r="H57" s="4"/>
      <c r="I57" s="7">
        <f>ROUND(I56+G57,5)</f>
        <v>62532.14</v>
      </c>
    </row>
    <row r="58" spans="1:9" ht="15.75" thickBot="1" x14ac:dyDescent="0.3">
      <c r="A58" s="4"/>
      <c r="B58" s="5"/>
      <c r="C58" s="4"/>
      <c r="D58" s="4"/>
      <c r="E58" s="4"/>
      <c r="F58" s="4"/>
      <c r="G58" s="8">
        <f>ROUND(SUM(G6:G57),5)</f>
        <v>-57455.69</v>
      </c>
      <c r="H58" s="4"/>
      <c r="I58" s="8">
        <f>I57</f>
        <v>62532.14</v>
      </c>
    </row>
    <row r="59" spans="1:9" s="10" customFormat="1" ht="12" thickBot="1" x14ac:dyDescent="0.25">
      <c r="A59" s="1"/>
      <c r="B59" s="3"/>
      <c r="C59" s="1"/>
      <c r="D59" s="1"/>
      <c r="E59" s="1"/>
      <c r="F59" s="1"/>
      <c r="G59" s="9">
        <f>G58</f>
        <v>-57455.69</v>
      </c>
      <c r="H59" s="1"/>
      <c r="I59" s="9">
        <f>I58</f>
        <v>62532.14</v>
      </c>
    </row>
    <row r="60" spans="1: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2019-09-30T18:49:25Z</cp:lastPrinted>
  <dcterms:created xsi:type="dcterms:W3CDTF">2019-09-30T18:44:36Z</dcterms:created>
  <dcterms:modified xsi:type="dcterms:W3CDTF">2019-09-30T18:53:19Z</dcterms:modified>
</cp:coreProperties>
</file>