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Check Registers\FY 2016 Monthly Check Registers (excel)\"/>
    </mc:Choice>
  </mc:AlternateContent>
  <bookViews>
    <workbookView xWindow="0" yWindow="0" windowWidth="11760" windowHeight="8760"/>
  </bookViews>
  <sheets>
    <sheet name="Sheet1" sheetId="1" r:id="rId1"/>
  </sheets>
  <definedNames>
    <definedName name="_xlnm.Print_Titles" localSheetId="0">Sheet1!#REF!,Sheet1!$5:$5</definedName>
    <definedName name="QB_COLUMN_1" localSheetId="0" hidden="1">Sheet1!#REF!</definedName>
    <definedName name="QB_COLUMN_3" localSheetId="0" hidden="1">Sheet1!$B$5</definedName>
    <definedName name="QB_COLUMN_30" localSheetId="0" hidden="1">Sheet1!$H$5</definedName>
    <definedName name="QB_COLUMN_31" localSheetId="0" hidden="1">Sheet1!$J$5</definedName>
    <definedName name="QB_COLUMN_4" localSheetId="0" hidden="1">Sheet1!$C$5</definedName>
    <definedName name="QB_COLUMN_5" localSheetId="0" hidden="1">Sheet1!$E$5</definedName>
    <definedName name="QB_COLUMN_7" localSheetId="0" hidden="1">Sheet1!$F$5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Sheet1!$70:$70,Sheet1!$71:$71,Sheet1!$72:$72,Sheet1!$73:$73,Sheet1!$74:$74,Sheet1!$75:$75,Sheet1!$76:$76,Sheet1!$77:$77,Sheet1!$78:$78,Sheet1!$79:$79,Sheet1!$80:$80,Sheet1!$81:$81</definedName>
    <definedName name="QB_FORMULA_0" localSheetId="0" hidden="1">Sheet1!$J$7,Sheet1!$J$8,Sheet1!$J$9,Sheet1!$J$10,Sheet1!$J$11,Sheet1!$J$12,Sheet1!$J$13,Sheet1!$J$14,Sheet1!$J$15,Sheet1!$J$16,Sheet1!$J$17,Sheet1!$J$18,Sheet1!$J$19,Sheet1!$J$20,Sheet1!$J$21,Sheet1!$J$22</definedName>
    <definedName name="QB_FORMULA_1" localSheetId="0" hidden="1">Sheet1!$J$23,Sheet1!$J$24,Sheet1!$J$25,Sheet1!$J$26,Sheet1!$J$27,Sheet1!$J$28,Sheet1!$J$29,Sheet1!$J$30,Sheet1!$J$31,Sheet1!$J$32,Sheet1!$J$33,Sheet1!$J$34,Sheet1!$J$35,Sheet1!$J$36,Sheet1!$J$37,Sheet1!$J$38</definedName>
    <definedName name="QB_FORMULA_2" localSheetId="0" hidden="1">Sheet1!$J$39,Sheet1!$J$40,Sheet1!$J$41,Sheet1!$J$42,Sheet1!$J$43,Sheet1!$J$44,Sheet1!$J$45,Sheet1!$J$46,Sheet1!$J$47,Sheet1!$J$48,Sheet1!$J$49,Sheet1!$J$50,Sheet1!$J$51,Sheet1!$J$52,Sheet1!$J$53,Sheet1!$J$54</definedName>
    <definedName name="QB_FORMULA_3" localSheetId="0" hidden="1">Sheet1!$J$55,Sheet1!$J$56,Sheet1!$J$57,Sheet1!$J$58,Sheet1!$J$59,Sheet1!$J$60,Sheet1!$J$61,Sheet1!$J$62,Sheet1!$J$63,Sheet1!$J$64,Sheet1!$J$65,Sheet1!$J$66,Sheet1!$J$67,Sheet1!$J$68,Sheet1!$J$69,Sheet1!$J$70</definedName>
    <definedName name="QB_FORMULA_4" localSheetId="0" hidden="1">Sheet1!$J$71,Sheet1!$J$72,Sheet1!$J$73,Sheet1!$J$74,Sheet1!$J$75,Sheet1!$J$76,Sheet1!$J$77,Sheet1!$J$78,Sheet1!$J$79,Sheet1!$J$80,Sheet1!$J$81,Sheet1!$H$82,Sheet1!$J$82,Sheet1!$H$83,Sheet1!$J$83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20160531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20160501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1" l="1"/>
  <c r="H83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</calcChain>
</file>

<file path=xl/sharedStrings.xml><?xml version="1.0" encoding="utf-8"?>
<sst xmlns="http://schemas.openxmlformats.org/spreadsheetml/2006/main" count="294" uniqueCount="192">
  <si>
    <t>Type</t>
  </si>
  <si>
    <t>Date</t>
  </si>
  <si>
    <t>Num</t>
  </si>
  <si>
    <t>Name</t>
  </si>
  <si>
    <t>Memo</t>
  </si>
  <si>
    <t>Amount</t>
  </si>
  <si>
    <t>Balance</t>
  </si>
  <si>
    <t>Check</t>
  </si>
  <si>
    <t>Transfer</t>
  </si>
  <si>
    <t>Deposit</t>
  </si>
  <si>
    <t>Liability Check</t>
  </si>
  <si>
    <t>22986</t>
  </si>
  <si>
    <t>22987</t>
  </si>
  <si>
    <t>22988</t>
  </si>
  <si>
    <t>22989</t>
  </si>
  <si>
    <t>22990</t>
  </si>
  <si>
    <t>22991</t>
  </si>
  <si>
    <t>22992</t>
  </si>
  <si>
    <t>22993</t>
  </si>
  <si>
    <t>29985</t>
  </si>
  <si>
    <t>22994</t>
  </si>
  <si>
    <t>22995</t>
  </si>
  <si>
    <t>22996</t>
  </si>
  <si>
    <t>22997</t>
  </si>
  <si>
    <t>22998</t>
  </si>
  <si>
    <t>22999</t>
  </si>
  <si>
    <t>23000</t>
  </si>
  <si>
    <t>23001</t>
  </si>
  <si>
    <t>23002</t>
  </si>
  <si>
    <t>23003</t>
  </si>
  <si>
    <t>23004</t>
  </si>
  <si>
    <t>23005</t>
  </si>
  <si>
    <t>5122016EFT</t>
  </si>
  <si>
    <t>EFT</t>
  </si>
  <si>
    <t>23006</t>
  </si>
  <si>
    <t>23007</t>
  </si>
  <si>
    <t>5132016ACH</t>
  </si>
  <si>
    <t>23008</t>
  </si>
  <si>
    <t>23009</t>
  </si>
  <si>
    <t>23010</t>
  </si>
  <si>
    <t>23011</t>
  </si>
  <si>
    <t>23012</t>
  </si>
  <si>
    <t>23013</t>
  </si>
  <si>
    <t>23014</t>
  </si>
  <si>
    <t>23015</t>
  </si>
  <si>
    <t>23016</t>
  </si>
  <si>
    <t>23017</t>
  </si>
  <si>
    <t>23018</t>
  </si>
  <si>
    <t>23019</t>
  </si>
  <si>
    <t>23020</t>
  </si>
  <si>
    <t>23021</t>
  </si>
  <si>
    <t>23022</t>
  </si>
  <si>
    <t>23023</t>
  </si>
  <si>
    <t>23024</t>
  </si>
  <si>
    <t>23025</t>
  </si>
  <si>
    <t>23026</t>
  </si>
  <si>
    <t>23027</t>
  </si>
  <si>
    <t>23028</t>
  </si>
  <si>
    <t>23029</t>
  </si>
  <si>
    <t>23030</t>
  </si>
  <si>
    <t>23031</t>
  </si>
  <si>
    <t>23032</t>
  </si>
  <si>
    <t>23033</t>
  </si>
  <si>
    <t>5262016EFT</t>
  </si>
  <si>
    <t>23034</t>
  </si>
  <si>
    <t>23035</t>
  </si>
  <si>
    <t>23036</t>
  </si>
  <si>
    <t>5312016EFT</t>
  </si>
  <si>
    <t>23037</t>
  </si>
  <si>
    <t>23038</t>
  </si>
  <si>
    <t>23040</t>
  </si>
  <si>
    <t>23041</t>
  </si>
  <si>
    <t>23042</t>
  </si>
  <si>
    <t>23043</t>
  </si>
  <si>
    <t>23044</t>
  </si>
  <si>
    <t>23045</t>
  </si>
  <si>
    <t>23046</t>
  </si>
  <si>
    <t>Exxon Mobil Business Card</t>
  </si>
  <si>
    <t>Bickerstaff</t>
  </si>
  <si>
    <t>Orsak Landscape Services</t>
  </si>
  <si>
    <t>CPI One Point</t>
  </si>
  <si>
    <t>Cow Creek GCD</t>
  </si>
  <si>
    <t>HIgginbotham Insurance Agency</t>
  </si>
  <si>
    <t>Texas State University-San Marcos</t>
  </si>
  <si>
    <t>Carollo</t>
  </si>
  <si>
    <t>Tammy Raymond</t>
  </si>
  <si>
    <t>Integritek</t>
  </si>
  <si>
    <t>Shannon DeLong</t>
  </si>
  <si>
    <t>Land's End Business Outfitters</t>
  </si>
  <si>
    <t>Jan-Pro of Austin</t>
  </si>
  <si>
    <t>Unum Life Insurance Co.</t>
  </si>
  <si>
    <t>ESRI</t>
  </si>
  <si>
    <t>Citibusiness Card</t>
  </si>
  <si>
    <t>CIT Technology Fin Serv, Inc</t>
  </si>
  <si>
    <t>Home Depot</t>
  </si>
  <si>
    <t>LCRA-ELS</t>
  </si>
  <si>
    <t>AWWA</t>
  </si>
  <si>
    <t>Reliance Trust Company</t>
  </si>
  <si>
    <t>United States Treasury</t>
  </si>
  <si>
    <t>Brian Smith</t>
  </si>
  <si>
    <t>San Marcos Daily Record</t>
  </si>
  <si>
    <t>Texas Workforce Commission</t>
  </si>
  <si>
    <t>Sam's Club</t>
  </si>
  <si>
    <t>Austin American-Statesman</t>
  </si>
  <si>
    <t>In-Situ Inc.</t>
  </si>
  <si>
    <t>Ready Refresh by Nestle</t>
  </si>
  <si>
    <t>Premiere Global Services</t>
  </si>
  <si>
    <t>Stephen Davis</t>
  </si>
  <si>
    <t>Brian Hunt</t>
  </si>
  <si>
    <t>Holland Groundwater Management</t>
  </si>
  <si>
    <t>Earth Networks, Inc.</t>
  </si>
  <si>
    <t>AT&amp;T Mobility</t>
  </si>
  <si>
    <t>City of Austin</t>
  </si>
  <si>
    <t>Time Warner Cable</t>
  </si>
  <si>
    <t>MetLife</t>
  </si>
  <si>
    <t>Quill Corporation</t>
  </si>
  <si>
    <t>Texas AgriLife Extension Service</t>
  </si>
  <si>
    <t>Crown Trophy</t>
  </si>
  <si>
    <t>Barton Publications</t>
  </si>
  <si>
    <t>National Notary Association</t>
  </si>
  <si>
    <t>United Healthcare</t>
  </si>
  <si>
    <t>AFLAC</t>
  </si>
  <si>
    <t>Healthplan Services, Inc.</t>
  </si>
  <si>
    <t>Reserve Account</t>
  </si>
  <si>
    <t>Vanessa Escobar</t>
  </si>
  <si>
    <t>Robin Gary</t>
  </si>
  <si>
    <t>Dana Christine Wilson</t>
  </si>
  <si>
    <t>Gasoline</t>
  </si>
  <si>
    <t>Legal - General, Rules and Redistricting</t>
  </si>
  <si>
    <t>Landscape Svc 4/19/16</t>
  </si>
  <si>
    <t>Office Supplies</t>
  </si>
  <si>
    <t>GMA 9 - Project Phase IV (3/1-3/31/16)</t>
  </si>
  <si>
    <t>Public Official Bond for R. Larsen (5/22/16-5/22/20)</t>
  </si>
  <si>
    <t>EARDAC Camp scholarships &amp; Caving Equipment INV#235</t>
  </si>
  <si>
    <t>Funds Transfer</t>
  </si>
  <si>
    <t>petty cash fund reimbursement</t>
  </si>
  <si>
    <t>Monthly IT, Phone, and Antivirus</t>
  </si>
  <si>
    <t>Mileage Reimbursement for KB Summit</t>
  </si>
  <si>
    <t>Work clothing for S. Davis</t>
  </si>
  <si>
    <t>May office cleaning</t>
  </si>
  <si>
    <t>Life Insurance May Premium</t>
  </si>
  <si>
    <t>2 ESRI License Renewals for Customer #40044 Quote 25735254</t>
  </si>
  <si>
    <t>Various Charges</t>
  </si>
  <si>
    <t>Copier Lease</t>
  </si>
  <si>
    <t>Storage Bins for Reg Compliance</t>
  </si>
  <si>
    <t>Magellan Sampling</t>
  </si>
  <si>
    <t>2 UPS Battery Back-ups</t>
  </si>
  <si>
    <t>J. Dupnik Membership Renewal 8/1/16 -7/31/17</t>
  </si>
  <si>
    <t>Bi-weekly Retirement and Loan Pmt</t>
  </si>
  <si>
    <t>74-2488641</t>
  </si>
  <si>
    <t>Prof Dev - Karst Waters Institute Conf in PR 1/24-2/2/16</t>
  </si>
  <si>
    <t>GMA 10 Public Hearing Ad 5/5/16</t>
  </si>
  <si>
    <t>99-881992-0</t>
  </si>
  <si>
    <t>Canteen and Board Meeting Snacks</t>
  </si>
  <si>
    <t>advertising GMA10 Ad</t>
  </si>
  <si>
    <t>MW Equip - Cable Extender</t>
  </si>
  <si>
    <t>5/4/16 Landscape Svc</t>
  </si>
  <si>
    <t>Water</t>
  </si>
  <si>
    <t>April Conference Calls</t>
  </si>
  <si>
    <t>June Gap Insurance</t>
  </si>
  <si>
    <t>GMA 9 Project Phase IV 4/1-4/30/16</t>
  </si>
  <si>
    <t>Mileage and Toll Reimbursement</t>
  </si>
  <si>
    <t>Work Boots for Field for S Davis</t>
  </si>
  <si>
    <t>Expense and Mileage reimbursement</t>
  </si>
  <si>
    <t>HCP Project Svcs Mar and April 2016</t>
  </si>
  <si>
    <t>WeatherBug Sensor</t>
  </si>
  <si>
    <t>Telemetry and Wi-Fi</t>
  </si>
  <si>
    <t>Internet</t>
  </si>
  <si>
    <t>4/4/16 Lawn Service (originally pd w/ chk 22959 on 4/14/16)</t>
  </si>
  <si>
    <t>Task chair for S. Davis</t>
  </si>
  <si>
    <t>Water Well Sampling</t>
  </si>
  <si>
    <t>Engraved Well Plates</t>
  </si>
  <si>
    <t>GMA 9 : Project Phase III 12/1/15-2/29/16</t>
  </si>
  <si>
    <t>4 year Notary Renewal for Shannon DeLong</t>
  </si>
  <si>
    <t>Bi-weekly retirement and loan</t>
  </si>
  <si>
    <t>June Health Insurance Premium</t>
  </si>
  <si>
    <t>74-2488641 Directors</t>
  </si>
  <si>
    <t>Supplies</t>
  </si>
  <si>
    <t>Postage Replenishment</t>
  </si>
  <si>
    <t>3rd Qtr Smartphone Reim. (Mar/Apr/May 2016)</t>
  </si>
  <si>
    <t>Interest</t>
  </si>
  <si>
    <t>BARTON SPRINGS/EDWARDS AQUIFER CONSERVATION DISTRICT</t>
  </si>
  <si>
    <t>FY 2016 OPERATING ACCOUNT – CHECK REGISTER</t>
  </si>
  <si>
    <t>May 1 - May 31, 2016</t>
  </si>
  <si>
    <t>Fidelity Security Life Insurance Co</t>
  </si>
  <si>
    <t>TWDB Grant Services from 2/1/16-3/31/16</t>
  </si>
  <si>
    <t>Funds Transfer Payroll</t>
  </si>
  <si>
    <t>June Dental Insurance</t>
  </si>
  <si>
    <t>Public Hearing Ad for Redistricting</t>
  </si>
  <si>
    <t>Public Hearing Ad for Texas Old Town</t>
  </si>
  <si>
    <t>May Supplemental Coverage</t>
  </si>
  <si>
    <t>June Vision Insurance 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</si>
</sst>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352425</xdr:colOff>
          <xdr:row>5</xdr:row>
          <xdr:rowOff>104775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352425</xdr:colOff>
          <xdr:row>5</xdr:row>
          <xdr:rowOff>104775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84"/>
  <sheetViews>
    <sheetView tabSelected="1" workbookViewId="0">
      <pane xSplit="1" ySplit="5" topLeftCell="B59" activePane="bottomRight" state="frozenSplit"/>
      <selection pane="topRight" activeCell="C1" sqref="C1"/>
      <selection pane="bottomLeft" activeCell="A2" sqref="A2"/>
      <selection pane="bottomRight" activeCell="G69" sqref="G69"/>
    </sheetView>
  </sheetViews>
  <sheetFormatPr defaultRowHeight="15" x14ac:dyDescent="0.25"/>
  <cols>
    <col min="1" max="1" width="2.28515625" style="14" customWidth="1"/>
    <col min="2" max="2" width="10.7109375" style="14" bestFit="1" customWidth="1"/>
    <col min="3" max="3" width="8.7109375" style="14" bestFit="1" customWidth="1"/>
    <col min="4" max="4" width="1.140625" style="14" customWidth="1"/>
    <col min="5" max="5" width="10.140625" style="14" bestFit="1" customWidth="1"/>
    <col min="6" max="6" width="25.7109375" style="14" customWidth="1"/>
    <col min="7" max="7" width="38" style="14" customWidth="1"/>
    <col min="8" max="8" width="8.42578125" style="14" bestFit="1" customWidth="1"/>
    <col min="9" max="9" width="0.85546875" style="14" customWidth="1"/>
    <col min="10" max="10" width="8.7109375" style="14" bestFit="1" customWidth="1"/>
  </cols>
  <sheetData>
    <row r="1" spans="1:10" ht="22.5" customHeight="1" x14ac:dyDescent="0.25">
      <c r="B1" s="15" t="s">
        <v>181</v>
      </c>
      <c r="C1" s="16"/>
      <c r="D1" s="16"/>
      <c r="E1" s="16"/>
      <c r="F1" s="16"/>
      <c r="G1" s="16"/>
      <c r="H1" s="16"/>
      <c r="I1" s="16"/>
      <c r="J1" s="16"/>
    </row>
    <row r="2" spans="1:10" ht="19.5" customHeight="1" x14ac:dyDescent="0.25">
      <c r="B2" s="17" t="s">
        <v>182</v>
      </c>
      <c r="C2" s="16"/>
      <c r="D2" s="16"/>
      <c r="E2" s="16"/>
      <c r="F2" s="16"/>
      <c r="G2" s="16"/>
      <c r="H2" s="16"/>
      <c r="I2" s="16"/>
      <c r="J2" s="16"/>
    </row>
    <row r="3" spans="1:10" x14ac:dyDescent="0.25">
      <c r="B3" s="18" t="s">
        <v>183</v>
      </c>
      <c r="C3" s="19"/>
      <c r="D3" s="19"/>
      <c r="E3" s="19"/>
      <c r="F3" s="19"/>
      <c r="G3" s="19"/>
      <c r="H3" s="19"/>
      <c r="I3" s="19"/>
      <c r="J3" s="19"/>
    </row>
    <row r="5" spans="1:10" s="13" customFormat="1" ht="15.75" thickBot="1" x14ac:dyDescent="0.3">
      <c r="A5" s="11"/>
      <c r="B5" s="12" t="s">
        <v>0</v>
      </c>
      <c r="C5" s="12" t="s">
        <v>1</v>
      </c>
      <c r="D5" s="11"/>
      <c r="E5" s="12" t="s">
        <v>2</v>
      </c>
      <c r="F5" s="12" t="s">
        <v>3</v>
      </c>
      <c r="G5" s="12" t="s">
        <v>4</v>
      </c>
      <c r="H5" s="12" t="s">
        <v>5</v>
      </c>
      <c r="I5" s="11"/>
      <c r="J5" s="12" t="s">
        <v>6</v>
      </c>
    </row>
    <row r="6" spans="1:10" ht="15.75" thickTop="1" x14ac:dyDescent="0.25">
      <c r="A6" s="1"/>
      <c r="B6" s="1"/>
      <c r="C6" s="3"/>
      <c r="D6" s="1"/>
      <c r="E6" s="1"/>
      <c r="F6" s="1"/>
      <c r="G6" s="1"/>
      <c r="H6" s="2"/>
      <c r="I6" s="1"/>
      <c r="J6" s="2">
        <v>54504.83</v>
      </c>
    </row>
    <row r="7" spans="1:10" x14ac:dyDescent="0.25">
      <c r="A7" s="4"/>
      <c r="B7" s="4" t="s">
        <v>7</v>
      </c>
      <c r="C7" s="5">
        <v>42493</v>
      </c>
      <c r="D7" s="4"/>
      <c r="E7" s="4" t="s">
        <v>11</v>
      </c>
      <c r="F7" s="4" t="s">
        <v>77</v>
      </c>
      <c r="G7" s="4" t="s">
        <v>127</v>
      </c>
      <c r="H7" s="6">
        <v>-146.09</v>
      </c>
      <c r="I7" s="4"/>
      <c r="J7" s="6">
        <f t="shared" ref="J7:J38" si="0">ROUND(J6+H7,5)</f>
        <v>54358.74</v>
      </c>
    </row>
    <row r="8" spans="1:10" x14ac:dyDescent="0.25">
      <c r="A8" s="4"/>
      <c r="B8" s="4" t="s">
        <v>7</v>
      </c>
      <c r="C8" s="5">
        <v>42493</v>
      </c>
      <c r="D8" s="4"/>
      <c r="E8" s="4" t="s">
        <v>12</v>
      </c>
      <c r="F8" s="4" t="s">
        <v>78</v>
      </c>
      <c r="G8" s="4" t="s">
        <v>128</v>
      </c>
      <c r="H8" s="6">
        <v>-19353.400000000001</v>
      </c>
      <c r="I8" s="4"/>
      <c r="J8" s="6">
        <f t="shared" si="0"/>
        <v>35005.339999999997</v>
      </c>
    </row>
    <row r="9" spans="1:10" x14ac:dyDescent="0.25">
      <c r="A9" s="4"/>
      <c r="B9" s="4" t="s">
        <v>7</v>
      </c>
      <c r="C9" s="5">
        <v>42493</v>
      </c>
      <c r="D9" s="4"/>
      <c r="E9" s="4" t="s">
        <v>13</v>
      </c>
      <c r="F9" s="4" t="s">
        <v>79</v>
      </c>
      <c r="G9" s="4" t="s">
        <v>129</v>
      </c>
      <c r="H9" s="6">
        <v>-55</v>
      </c>
      <c r="I9" s="4"/>
      <c r="J9" s="6">
        <f t="shared" si="0"/>
        <v>34950.339999999997</v>
      </c>
    </row>
    <row r="10" spans="1:10" x14ac:dyDescent="0.25">
      <c r="A10" s="4"/>
      <c r="B10" s="4" t="s">
        <v>7</v>
      </c>
      <c r="C10" s="5">
        <v>42493</v>
      </c>
      <c r="D10" s="4"/>
      <c r="E10" s="4" t="s">
        <v>14</v>
      </c>
      <c r="F10" s="4" t="s">
        <v>80</v>
      </c>
      <c r="G10" s="4" t="s">
        <v>130</v>
      </c>
      <c r="H10" s="6">
        <v>-271.98</v>
      </c>
      <c r="I10" s="4"/>
      <c r="J10" s="6">
        <f t="shared" si="0"/>
        <v>34678.36</v>
      </c>
    </row>
    <row r="11" spans="1:10" x14ac:dyDescent="0.25">
      <c r="A11" s="4"/>
      <c r="B11" s="4" t="s">
        <v>7</v>
      </c>
      <c r="C11" s="5">
        <v>42493</v>
      </c>
      <c r="D11" s="4"/>
      <c r="E11" s="4" t="s">
        <v>15</v>
      </c>
      <c r="F11" s="4" t="s">
        <v>81</v>
      </c>
      <c r="G11" s="4" t="s">
        <v>131</v>
      </c>
      <c r="H11" s="6">
        <v>-361.11</v>
      </c>
      <c r="I11" s="4"/>
      <c r="J11" s="6">
        <f t="shared" si="0"/>
        <v>34317.25</v>
      </c>
    </row>
    <row r="12" spans="1:10" x14ac:dyDescent="0.25">
      <c r="A12" s="4"/>
      <c r="B12" s="4" t="s">
        <v>7</v>
      </c>
      <c r="C12" s="5">
        <v>42493</v>
      </c>
      <c r="D12" s="4"/>
      <c r="E12" s="4" t="s">
        <v>16</v>
      </c>
      <c r="F12" s="4" t="s">
        <v>82</v>
      </c>
      <c r="G12" s="4" t="s">
        <v>132</v>
      </c>
      <c r="H12" s="6">
        <v>-170</v>
      </c>
      <c r="I12" s="4"/>
      <c r="J12" s="6">
        <f t="shared" si="0"/>
        <v>34147.25</v>
      </c>
    </row>
    <row r="13" spans="1:10" ht="23.25" x14ac:dyDescent="0.25">
      <c r="A13" s="4"/>
      <c r="B13" s="4" t="s">
        <v>7</v>
      </c>
      <c r="C13" s="5">
        <v>42493</v>
      </c>
      <c r="D13" s="4"/>
      <c r="E13" s="4" t="s">
        <v>17</v>
      </c>
      <c r="F13" s="4" t="s">
        <v>83</v>
      </c>
      <c r="G13" s="20" t="s">
        <v>133</v>
      </c>
      <c r="H13" s="6">
        <v>-3839.61</v>
      </c>
      <c r="I13" s="4"/>
      <c r="J13" s="6">
        <f t="shared" si="0"/>
        <v>30307.64</v>
      </c>
    </row>
    <row r="14" spans="1:10" x14ac:dyDescent="0.25">
      <c r="A14" s="4"/>
      <c r="B14" s="4" t="s">
        <v>7</v>
      </c>
      <c r="C14" s="5">
        <v>42493</v>
      </c>
      <c r="D14" s="4"/>
      <c r="E14" s="4" t="s">
        <v>18</v>
      </c>
      <c r="F14" s="4" t="s">
        <v>84</v>
      </c>
      <c r="G14" s="4" t="s">
        <v>185</v>
      </c>
      <c r="H14" s="6">
        <v>-12053.84</v>
      </c>
      <c r="I14" s="4"/>
      <c r="J14" s="6">
        <f t="shared" si="0"/>
        <v>18253.8</v>
      </c>
    </row>
    <row r="15" spans="1:10" x14ac:dyDescent="0.25">
      <c r="A15" s="4"/>
      <c r="B15" s="4" t="s">
        <v>8</v>
      </c>
      <c r="C15" s="5">
        <v>42493</v>
      </c>
      <c r="D15" s="4"/>
      <c r="E15" s="4"/>
      <c r="F15" s="4"/>
      <c r="G15" s="4" t="s">
        <v>134</v>
      </c>
      <c r="H15" s="6">
        <v>50000</v>
      </c>
      <c r="I15" s="4"/>
      <c r="J15" s="6">
        <f t="shared" si="0"/>
        <v>68253.8</v>
      </c>
    </row>
    <row r="16" spans="1:10" x14ac:dyDescent="0.25">
      <c r="A16" s="4"/>
      <c r="B16" s="4" t="s">
        <v>7</v>
      </c>
      <c r="C16" s="5">
        <v>42493</v>
      </c>
      <c r="D16" s="4"/>
      <c r="E16" s="4" t="s">
        <v>19</v>
      </c>
      <c r="F16" s="4" t="s">
        <v>85</v>
      </c>
      <c r="G16" s="4" t="s">
        <v>135</v>
      </c>
      <c r="H16" s="6">
        <v>-178.23</v>
      </c>
      <c r="I16" s="4"/>
      <c r="J16" s="6">
        <f t="shared" si="0"/>
        <v>68075.570000000007</v>
      </c>
    </row>
    <row r="17" spans="1:10" x14ac:dyDescent="0.25">
      <c r="A17" s="4"/>
      <c r="B17" s="4" t="s">
        <v>7</v>
      </c>
      <c r="C17" s="5">
        <v>42493</v>
      </c>
      <c r="D17" s="4"/>
      <c r="E17" s="4" t="s">
        <v>20</v>
      </c>
      <c r="F17" s="4" t="s">
        <v>86</v>
      </c>
      <c r="G17" s="4" t="s">
        <v>136</v>
      </c>
      <c r="H17" s="6">
        <v>-1531.74</v>
      </c>
      <c r="I17" s="4"/>
      <c r="J17" s="6">
        <f t="shared" si="0"/>
        <v>66543.83</v>
      </c>
    </row>
    <row r="18" spans="1:10" x14ac:dyDescent="0.25">
      <c r="A18" s="4"/>
      <c r="B18" s="4" t="s">
        <v>7</v>
      </c>
      <c r="C18" s="5">
        <v>42494</v>
      </c>
      <c r="D18" s="4"/>
      <c r="E18" s="4" t="s">
        <v>21</v>
      </c>
      <c r="F18" s="4" t="s">
        <v>87</v>
      </c>
      <c r="G18" s="4" t="s">
        <v>137</v>
      </c>
      <c r="H18" s="6">
        <v>-62.64</v>
      </c>
      <c r="I18" s="4"/>
      <c r="J18" s="6">
        <f t="shared" si="0"/>
        <v>66481.19</v>
      </c>
    </row>
    <row r="19" spans="1:10" x14ac:dyDescent="0.25">
      <c r="A19" s="4"/>
      <c r="B19" s="4" t="s">
        <v>7</v>
      </c>
      <c r="C19" s="5">
        <v>42494</v>
      </c>
      <c r="D19" s="4"/>
      <c r="E19" s="4" t="s">
        <v>22</v>
      </c>
      <c r="F19" s="4" t="s">
        <v>88</v>
      </c>
      <c r="G19" s="4" t="s">
        <v>138</v>
      </c>
      <c r="H19" s="6">
        <v>-93</v>
      </c>
      <c r="I19" s="4"/>
      <c r="J19" s="6">
        <f t="shared" si="0"/>
        <v>66388.19</v>
      </c>
    </row>
    <row r="20" spans="1:10" x14ac:dyDescent="0.25">
      <c r="A20" s="4"/>
      <c r="B20" s="4" t="s">
        <v>7</v>
      </c>
      <c r="C20" s="5">
        <v>42494</v>
      </c>
      <c r="D20" s="4"/>
      <c r="E20" s="4" t="s">
        <v>23</v>
      </c>
      <c r="F20" s="4" t="s">
        <v>89</v>
      </c>
      <c r="G20" s="4" t="s">
        <v>139</v>
      </c>
      <c r="H20" s="6">
        <v>-210</v>
      </c>
      <c r="I20" s="4"/>
      <c r="J20" s="6">
        <f t="shared" si="0"/>
        <v>66178.19</v>
      </c>
    </row>
    <row r="21" spans="1:10" x14ac:dyDescent="0.25">
      <c r="A21" s="4"/>
      <c r="B21" s="4" t="s">
        <v>7</v>
      </c>
      <c r="C21" s="5">
        <v>42494</v>
      </c>
      <c r="D21" s="4"/>
      <c r="E21" s="4" t="s">
        <v>24</v>
      </c>
      <c r="F21" s="4" t="s">
        <v>90</v>
      </c>
      <c r="G21" s="4" t="s">
        <v>140</v>
      </c>
      <c r="H21" s="6">
        <v>-931.03</v>
      </c>
      <c r="I21" s="4"/>
      <c r="J21" s="6">
        <f t="shared" si="0"/>
        <v>65247.16</v>
      </c>
    </row>
    <row r="22" spans="1:10" ht="23.25" x14ac:dyDescent="0.25">
      <c r="A22" s="4"/>
      <c r="B22" s="4" t="s">
        <v>7</v>
      </c>
      <c r="C22" s="5">
        <v>42494</v>
      </c>
      <c r="D22" s="4"/>
      <c r="E22" s="4" t="s">
        <v>25</v>
      </c>
      <c r="F22" s="4" t="s">
        <v>91</v>
      </c>
      <c r="G22" s="20" t="s">
        <v>141</v>
      </c>
      <c r="H22" s="6">
        <v>-800</v>
      </c>
      <c r="I22" s="4"/>
      <c r="J22" s="6">
        <f t="shared" si="0"/>
        <v>64447.16</v>
      </c>
    </row>
    <row r="23" spans="1:10" x14ac:dyDescent="0.25">
      <c r="A23" s="4"/>
      <c r="B23" s="4" t="s">
        <v>8</v>
      </c>
      <c r="C23" s="5">
        <v>42495</v>
      </c>
      <c r="D23" s="4"/>
      <c r="E23" s="4"/>
      <c r="F23" s="4"/>
      <c r="G23" s="4" t="s">
        <v>186</v>
      </c>
      <c r="H23" s="6">
        <v>-22000</v>
      </c>
      <c r="I23" s="4"/>
      <c r="J23" s="6">
        <f t="shared" si="0"/>
        <v>42447.16</v>
      </c>
    </row>
    <row r="24" spans="1:10" x14ac:dyDescent="0.25">
      <c r="A24" s="4"/>
      <c r="B24" s="4" t="s">
        <v>9</v>
      </c>
      <c r="C24" s="5">
        <v>42495</v>
      </c>
      <c r="D24" s="4"/>
      <c r="E24" s="4"/>
      <c r="F24" s="4"/>
      <c r="G24" s="4" t="s">
        <v>9</v>
      </c>
      <c r="H24" s="6">
        <v>18375.91</v>
      </c>
      <c r="I24" s="4"/>
      <c r="J24" s="6">
        <f t="shared" si="0"/>
        <v>60823.07</v>
      </c>
    </row>
    <row r="25" spans="1:10" x14ac:dyDescent="0.25">
      <c r="A25" s="4"/>
      <c r="B25" s="4" t="s">
        <v>7</v>
      </c>
      <c r="C25" s="5">
        <v>42500</v>
      </c>
      <c r="D25" s="4"/>
      <c r="E25" s="4" t="s">
        <v>26</v>
      </c>
      <c r="F25" s="4" t="s">
        <v>92</v>
      </c>
      <c r="G25" s="4" t="s">
        <v>142</v>
      </c>
      <c r="H25" s="6">
        <v>-3558.05</v>
      </c>
      <c r="I25" s="4"/>
      <c r="J25" s="6">
        <f t="shared" si="0"/>
        <v>57265.02</v>
      </c>
    </row>
    <row r="26" spans="1:10" x14ac:dyDescent="0.25">
      <c r="A26" s="4"/>
      <c r="B26" s="4" t="s">
        <v>7</v>
      </c>
      <c r="C26" s="5">
        <v>42500</v>
      </c>
      <c r="D26" s="4"/>
      <c r="E26" s="4" t="s">
        <v>27</v>
      </c>
      <c r="F26" s="4" t="s">
        <v>93</v>
      </c>
      <c r="G26" s="4" t="s">
        <v>143</v>
      </c>
      <c r="H26" s="6">
        <v>-790.03</v>
      </c>
      <c r="I26" s="4"/>
      <c r="J26" s="6">
        <f t="shared" si="0"/>
        <v>56474.99</v>
      </c>
    </row>
    <row r="27" spans="1:10" x14ac:dyDescent="0.25">
      <c r="A27" s="4"/>
      <c r="B27" s="4" t="s">
        <v>7</v>
      </c>
      <c r="C27" s="5">
        <v>42500</v>
      </c>
      <c r="D27" s="4"/>
      <c r="E27" s="4" t="s">
        <v>28</v>
      </c>
      <c r="F27" s="4" t="s">
        <v>94</v>
      </c>
      <c r="G27" s="4" t="s">
        <v>144</v>
      </c>
      <c r="H27" s="6">
        <v>-71.88</v>
      </c>
      <c r="I27" s="4"/>
      <c r="J27" s="6">
        <f t="shared" si="0"/>
        <v>56403.11</v>
      </c>
    </row>
    <row r="28" spans="1:10" x14ac:dyDescent="0.25">
      <c r="A28" s="4"/>
      <c r="B28" s="4" t="s">
        <v>7</v>
      </c>
      <c r="C28" s="5">
        <v>42500</v>
      </c>
      <c r="D28" s="4"/>
      <c r="E28" s="4" t="s">
        <v>29</v>
      </c>
      <c r="F28" s="4" t="s">
        <v>95</v>
      </c>
      <c r="G28" s="4" t="s">
        <v>145</v>
      </c>
      <c r="H28" s="6">
        <v>-1300</v>
      </c>
      <c r="I28" s="4"/>
      <c r="J28" s="6">
        <f t="shared" si="0"/>
        <v>55103.11</v>
      </c>
    </row>
    <row r="29" spans="1:10" x14ac:dyDescent="0.25">
      <c r="A29" s="4"/>
      <c r="B29" s="4" t="s">
        <v>7</v>
      </c>
      <c r="C29" s="5">
        <v>42500</v>
      </c>
      <c r="D29" s="4"/>
      <c r="E29" s="4" t="s">
        <v>30</v>
      </c>
      <c r="F29" s="4" t="s">
        <v>86</v>
      </c>
      <c r="G29" s="4" t="s">
        <v>146</v>
      </c>
      <c r="H29" s="6">
        <v>-110</v>
      </c>
      <c r="I29" s="4"/>
      <c r="J29" s="6">
        <f t="shared" si="0"/>
        <v>54993.11</v>
      </c>
    </row>
    <row r="30" spans="1:10" x14ac:dyDescent="0.25">
      <c r="A30" s="4"/>
      <c r="B30" s="4" t="s">
        <v>7</v>
      </c>
      <c r="C30" s="5">
        <v>42500</v>
      </c>
      <c r="D30" s="4"/>
      <c r="E30" s="4" t="s">
        <v>31</v>
      </c>
      <c r="F30" s="4" t="s">
        <v>96</v>
      </c>
      <c r="G30" s="4" t="s">
        <v>147</v>
      </c>
      <c r="H30" s="6">
        <v>-83</v>
      </c>
      <c r="I30" s="4"/>
      <c r="J30" s="6">
        <f t="shared" si="0"/>
        <v>54910.11</v>
      </c>
    </row>
    <row r="31" spans="1:10" x14ac:dyDescent="0.25">
      <c r="A31" s="4"/>
      <c r="B31" s="4" t="s">
        <v>10</v>
      </c>
      <c r="C31" s="5">
        <v>42502</v>
      </c>
      <c r="D31" s="4"/>
      <c r="E31" s="4" t="s">
        <v>32</v>
      </c>
      <c r="F31" s="4" t="s">
        <v>97</v>
      </c>
      <c r="G31" s="4" t="s">
        <v>148</v>
      </c>
      <c r="H31" s="6">
        <v>-4353.3999999999996</v>
      </c>
      <c r="I31" s="4"/>
      <c r="J31" s="6">
        <f t="shared" si="0"/>
        <v>50556.71</v>
      </c>
    </row>
    <row r="32" spans="1:10" x14ac:dyDescent="0.25">
      <c r="A32" s="4"/>
      <c r="B32" s="4" t="s">
        <v>10</v>
      </c>
      <c r="C32" s="5">
        <v>42502</v>
      </c>
      <c r="D32" s="4"/>
      <c r="E32" s="4" t="s">
        <v>33</v>
      </c>
      <c r="F32" s="4" t="s">
        <v>98</v>
      </c>
      <c r="G32" s="4" t="s">
        <v>149</v>
      </c>
      <c r="H32" s="6">
        <v>-7218.86</v>
      </c>
      <c r="I32" s="4"/>
      <c r="J32" s="6">
        <f t="shared" si="0"/>
        <v>43337.85</v>
      </c>
    </row>
    <row r="33" spans="1:10" ht="23.25" x14ac:dyDescent="0.25">
      <c r="A33" s="4"/>
      <c r="B33" s="4" t="s">
        <v>7</v>
      </c>
      <c r="C33" s="5">
        <v>42502</v>
      </c>
      <c r="D33" s="4"/>
      <c r="E33" s="4" t="s">
        <v>34</v>
      </c>
      <c r="F33" s="4" t="s">
        <v>99</v>
      </c>
      <c r="G33" s="20" t="s">
        <v>150</v>
      </c>
      <c r="H33" s="6">
        <v>-1044.52</v>
      </c>
      <c r="I33" s="4"/>
      <c r="J33" s="6">
        <f t="shared" si="0"/>
        <v>42293.33</v>
      </c>
    </row>
    <row r="34" spans="1:10" x14ac:dyDescent="0.25">
      <c r="A34" s="4"/>
      <c r="B34" s="4" t="s">
        <v>7</v>
      </c>
      <c r="C34" s="5">
        <v>42502</v>
      </c>
      <c r="D34" s="4"/>
      <c r="E34" s="4" t="s">
        <v>35</v>
      </c>
      <c r="F34" s="4" t="s">
        <v>100</v>
      </c>
      <c r="G34" s="4" t="s">
        <v>151</v>
      </c>
      <c r="H34" s="6">
        <v>-457</v>
      </c>
      <c r="I34" s="4"/>
      <c r="J34" s="6">
        <f t="shared" si="0"/>
        <v>41836.33</v>
      </c>
    </row>
    <row r="35" spans="1:10" x14ac:dyDescent="0.25">
      <c r="A35" s="4"/>
      <c r="B35" s="4" t="s">
        <v>10</v>
      </c>
      <c r="C35" s="5">
        <v>42503</v>
      </c>
      <c r="D35" s="4"/>
      <c r="E35" s="4" t="s">
        <v>36</v>
      </c>
      <c r="F35" s="4" t="s">
        <v>101</v>
      </c>
      <c r="G35" s="4" t="s">
        <v>152</v>
      </c>
      <c r="H35" s="6">
        <v>-1795.96</v>
      </c>
      <c r="I35" s="4"/>
      <c r="J35" s="6">
        <f t="shared" si="0"/>
        <v>40040.370000000003</v>
      </c>
    </row>
    <row r="36" spans="1:10" x14ac:dyDescent="0.25">
      <c r="A36" s="4"/>
      <c r="B36" s="4" t="s">
        <v>7</v>
      </c>
      <c r="C36" s="5">
        <v>42507</v>
      </c>
      <c r="D36" s="4"/>
      <c r="E36" s="4" t="s">
        <v>37</v>
      </c>
      <c r="F36" s="4" t="s">
        <v>102</v>
      </c>
      <c r="G36" s="4" t="s">
        <v>153</v>
      </c>
      <c r="H36" s="6">
        <v>-386.11</v>
      </c>
      <c r="I36" s="4"/>
      <c r="J36" s="6">
        <f t="shared" si="0"/>
        <v>39654.26</v>
      </c>
    </row>
    <row r="37" spans="1:10" x14ac:dyDescent="0.25">
      <c r="A37" s="4"/>
      <c r="B37" s="4" t="s">
        <v>7</v>
      </c>
      <c r="C37" s="5">
        <v>42507</v>
      </c>
      <c r="D37" s="4"/>
      <c r="E37" s="4" t="s">
        <v>38</v>
      </c>
      <c r="F37" s="4" t="s">
        <v>103</v>
      </c>
      <c r="G37" s="4" t="s">
        <v>154</v>
      </c>
      <c r="H37" s="6">
        <v>-1694.61</v>
      </c>
      <c r="I37" s="4"/>
      <c r="J37" s="6">
        <f t="shared" si="0"/>
        <v>37959.65</v>
      </c>
    </row>
    <row r="38" spans="1:10" x14ac:dyDescent="0.25">
      <c r="A38" s="4"/>
      <c r="B38" s="4" t="s">
        <v>7</v>
      </c>
      <c r="C38" s="5">
        <v>42507</v>
      </c>
      <c r="D38" s="4"/>
      <c r="E38" s="4" t="s">
        <v>39</v>
      </c>
      <c r="F38" s="4" t="s">
        <v>104</v>
      </c>
      <c r="G38" s="4" t="s">
        <v>155</v>
      </c>
      <c r="H38" s="6">
        <v>-236.5</v>
      </c>
      <c r="I38" s="4"/>
      <c r="J38" s="6">
        <f t="shared" si="0"/>
        <v>37723.15</v>
      </c>
    </row>
    <row r="39" spans="1:10" x14ac:dyDescent="0.25">
      <c r="A39" s="4"/>
      <c r="B39" s="4" t="s">
        <v>7</v>
      </c>
      <c r="C39" s="5">
        <v>42507</v>
      </c>
      <c r="D39" s="4"/>
      <c r="E39" s="4" t="s">
        <v>40</v>
      </c>
      <c r="F39" s="4" t="s">
        <v>79</v>
      </c>
      <c r="G39" s="4" t="s">
        <v>156</v>
      </c>
      <c r="H39" s="6">
        <v>-150</v>
      </c>
      <c r="I39" s="4"/>
      <c r="J39" s="6">
        <f t="shared" ref="J39:J70" si="1">ROUND(J38+H39,5)</f>
        <v>37573.15</v>
      </c>
    </row>
    <row r="40" spans="1:10" x14ac:dyDescent="0.25">
      <c r="A40" s="4"/>
      <c r="B40" s="4" t="s">
        <v>7</v>
      </c>
      <c r="C40" s="5">
        <v>42507</v>
      </c>
      <c r="D40" s="4"/>
      <c r="E40" s="4" t="s">
        <v>41</v>
      </c>
      <c r="F40" s="4" t="s">
        <v>105</v>
      </c>
      <c r="G40" s="4" t="s">
        <v>157</v>
      </c>
      <c r="H40" s="6">
        <v>-59.89</v>
      </c>
      <c r="I40" s="4"/>
      <c r="J40" s="6">
        <f t="shared" si="1"/>
        <v>37513.26</v>
      </c>
    </row>
    <row r="41" spans="1:10" x14ac:dyDescent="0.25">
      <c r="A41" s="4"/>
      <c r="B41" s="4" t="s">
        <v>7</v>
      </c>
      <c r="C41" s="5">
        <v>42507</v>
      </c>
      <c r="D41" s="4"/>
      <c r="E41" s="4" t="s">
        <v>42</v>
      </c>
      <c r="F41" s="4" t="s">
        <v>106</v>
      </c>
      <c r="G41" s="4" t="s">
        <v>158</v>
      </c>
      <c r="H41" s="6">
        <v>-16.66</v>
      </c>
      <c r="I41" s="4"/>
      <c r="J41" s="6">
        <f t="shared" si="1"/>
        <v>37496.6</v>
      </c>
    </row>
    <row r="42" spans="1:10" x14ac:dyDescent="0.25">
      <c r="A42" s="4"/>
      <c r="B42" s="4" t="s">
        <v>7</v>
      </c>
      <c r="C42" s="5">
        <v>42507</v>
      </c>
      <c r="D42" s="4"/>
      <c r="E42" s="4" t="s">
        <v>43</v>
      </c>
      <c r="F42" s="4" t="s">
        <v>184</v>
      </c>
      <c r="G42" s="4" t="s">
        <v>159</v>
      </c>
      <c r="H42" s="6">
        <v>-826.32</v>
      </c>
      <c r="I42" s="4"/>
      <c r="J42" s="6">
        <f t="shared" si="1"/>
        <v>36670.28</v>
      </c>
    </row>
    <row r="43" spans="1:10" x14ac:dyDescent="0.25">
      <c r="A43" s="4"/>
      <c r="B43" s="4" t="s">
        <v>7</v>
      </c>
      <c r="C43" s="5">
        <v>42507</v>
      </c>
      <c r="D43" s="4"/>
      <c r="E43" s="4" t="s">
        <v>44</v>
      </c>
      <c r="F43" s="4" t="s">
        <v>81</v>
      </c>
      <c r="G43" s="4" t="s">
        <v>160</v>
      </c>
      <c r="H43" s="6">
        <v>-361.11</v>
      </c>
      <c r="I43" s="4"/>
      <c r="J43" s="6">
        <f t="shared" si="1"/>
        <v>36309.17</v>
      </c>
    </row>
    <row r="44" spans="1:10" x14ac:dyDescent="0.25">
      <c r="A44" s="4"/>
      <c r="B44" s="4" t="s">
        <v>7</v>
      </c>
      <c r="C44" s="5">
        <v>42507</v>
      </c>
      <c r="D44" s="4"/>
      <c r="E44" s="4" t="s">
        <v>45</v>
      </c>
      <c r="F44" s="4" t="s">
        <v>85</v>
      </c>
      <c r="G44" s="4" t="s">
        <v>161</v>
      </c>
      <c r="H44" s="6">
        <v>-232.46</v>
      </c>
      <c r="I44" s="4"/>
      <c r="J44" s="6">
        <f t="shared" si="1"/>
        <v>36076.71</v>
      </c>
    </row>
    <row r="45" spans="1:10" x14ac:dyDescent="0.25">
      <c r="A45" s="4"/>
      <c r="B45" s="4" t="s">
        <v>7</v>
      </c>
      <c r="C45" s="5">
        <v>42507</v>
      </c>
      <c r="D45" s="4"/>
      <c r="E45" s="4" t="s">
        <v>46</v>
      </c>
      <c r="F45" s="4" t="s">
        <v>107</v>
      </c>
      <c r="G45" s="4" t="s">
        <v>162</v>
      </c>
      <c r="H45" s="6">
        <v>-173.19</v>
      </c>
      <c r="I45" s="4"/>
      <c r="J45" s="6">
        <f t="shared" si="1"/>
        <v>35903.519999999997</v>
      </c>
    </row>
    <row r="46" spans="1:10" x14ac:dyDescent="0.25">
      <c r="A46" s="4"/>
      <c r="B46" s="4" t="s">
        <v>7</v>
      </c>
      <c r="C46" s="5">
        <v>42507</v>
      </c>
      <c r="D46" s="4"/>
      <c r="E46" s="4" t="s">
        <v>47</v>
      </c>
      <c r="F46" s="4" t="s">
        <v>108</v>
      </c>
      <c r="G46" s="4" t="s">
        <v>163</v>
      </c>
      <c r="H46" s="6">
        <v>-48.56</v>
      </c>
      <c r="I46" s="4"/>
      <c r="J46" s="6">
        <f t="shared" si="1"/>
        <v>35854.959999999999</v>
      </c>
    </row>
    <row r="47" spans="1:10" x14ac:dyDescent="0.25">
      <c r="A47" s="4"/>
      <c r="B47" s="4" t="s">
        <v>7</v>
      </c>
      <c r="C47" s="5">
        <v>42507</v>
      </c>
      <c r="D47" s="4"/>
      <c r="E47" s="4" t="s">
        <v>48</v>
      </c>
      <c r="F47" s="4" t="s">
        <v>109</v>
      </c>
      <c r="G47" s="4" t="s">
        <v>164</v>
      </c>
      <c r="H47" s="6">
        <v>-1080</v>
      </c>
      <c r="I47" s="4"/>
      <c r="J47" s="6">
        <f t="shared" si="1"/>
        <v>34774.959999999999</v>
      </c>
    </row>
    <row r="48" spans="1:10" x14ac:dyDescent="0.25">
      <c r="A48" s="4"/>
      <c r="B48" s="4" t="s">
        <v>8</v>
      </c>
      <c r="C48" s="5">
        <v>42507</v>
      </c>
      <c r="D48" s="4"/>
      <c r="E48" s="4"/>
      <c r="F48" s="4"/>
      <c r="G48" s="4" t="s">
        <v>134</v>
      </c>
      <c r="H48" s="6">
        <v>60000</v>
      </c>
      <c r="I48" s="4"/>
      <c r="J48" s="6">
        <f t="shared" si="1"/>
        <v>94774.96</v>
      </c>
    </row>
    <row r="49" spans="1:10" x14ac:dyDescent="0.25">
      <c r="A49" s="4"/>
      <c r="B49" s="4" t="s">
        <v>8</v>
      </c>
      <c r="C49" s="5">
        <v>42509</v>
      </c>
      <c r="D49" s="4"/>
      <c r="E49" s="4"/>
      <c r="F49" s="4"/>
      <c r="G49" s="4" t="s">
        <v>186</v>
      </c>
      <c r="H49" s="6">
        <v>-21000</v>
      </c>
      <c r="I49" s="4"/>
      <c r="J49" s="6">
        <f t="shared" si="1"/>
        <v>73774.960000000006</v>
      </c>
    </row>
    <row r="50" spans="1:10" x14ac:dyDescent="0.25">
      <c r="A50" s="4"/>
      <c r="B50" s="4" t="s">
        <v>9</v>
      </c>
      <c r="C50" s="5">
        <v>42510</v>
      </c>
      <c r="D50" s="4"/>
      <c r="E50" s="4"/>
      <c r="F50" s="4"/>
      <c r="G50" s="4" t="s">
        <v>9</v>
      </c>
      <c r="H50" s="6">
        <v>19681.189999999999</v>
      </c>
      <c r="I50" s="4"/>
      <c r="J50" s="6">
        <f t="shared" si="1"/>
        <v>93456.15</v>
      </c>
    </row>
    <row r="51" spans="1:10" x14ac:dyDescent="0.25">
      <c r="A51" s="4"/>
      <c r="B51" s="4" t="s">
        <v>7</v>
      </c>
      <c r="C51" s="5">
        <v>42514</v>
      </c>
      <c r="D51" s="4"/>
      <c r="E51" s="4" t="s">
        <v>49</v>
      </c>
      <c r="F51" s="4" t="s">
        <v>110</v>
      </c>
      <c r="G51" s="4" t="s">
        <v>165</v>
      </c>
      <c r="H51" s="6">
        <v>-335</v>
      </c>
      <c r="I51" s="4"/>
      <c r="J51" s="6">
        <f t="shared" si="1"/>
        <v>93121.15</v>
      </c>
    </row>
    <row r="52" spans="1:10" x14ac:dyDescent="0.25">
      <c r="A52" s="4"/>
      <c r="B52" s="4" t="s">
        <v>7</v>
      </c>
      <c r="C52" s="5">
        <v>42514</v>
      </c>
      <c r="D52" s="4"/>
      <c r="E52" s="4" t="s">
        <v>50</v>
      </c>
      <c r="F52" s="4" t="s">
        <v>111</v>
      </c>
      <c r="G52" s="4" t="s">
        <v>166</v>
      </c>
      <c r="H52" s="6">
        <v>-60.31</v>
      </c>
      <c r="I52" s="4"/>
      <c r="J52" s="6">
        <f t="shared" si="1"/>
        <v>93060.84</v>
      </c>
    </row>
    <row r="53" spans="1:10" x14ac:dyDescent="0.25">
      <c r="A53" s="4"/>
      <c r="B53" s="4" t="s">
        <v>7</v>
      </c>
      <c r="C53" s="5">
        <v>42514</v>
      </c>
      <c r="D53" s="4"/>
      <c r="E53" s="4" t="s">
        <v>51</v>
      </c>
      <c r="F53" s="4" t="s">
        <v>112</v>
      </c>
      <c r="G53" s="4" t="s">
        <v>157</v>
      </c>
      <c r="H53" s="6">
        <v>-33.57</v>
      </c>
      <c r="I53" s="4"/>
      <c r="J53" s="6">
        <f t="shared" si="1"/>
        <v>93027.27</v>
      </c>
    </row>
    <row r="54" spans="1:10" x14ac:dyDescent="0.25">
      <c r="A54" s="4"/>
      <c r="B54" s="4" t="s">
        <v>7</v>
      </c>
      <c r="C54" s="5">
        <v>42514</v>
      </c>
      <c r="D54" s="4"/>
      <c r="E54" s="4" t="s">
        <v>52</v>
      </c>
      <c r="F54" s="4" t="s">
        <v>113</v>
      </c>
      <c r="G54" s="4" t="s">
        <v>167</v>
      </c>
      <c r="H54" s="6">
        <v>-358.26</v>
      </c>
      <c r="I54" s="4"/>
      <c r="J54" s="6">
        <f t="shared" si="1"/>
        <v>92669.01</v>
      </c>
    </row>
    <row r="55" spans="1:10" x14ac:dyDescent="0.25">
      <c r="A55" s="4"/>
      <c r="B55" s="4" t="s">
        <v>7</v>
      </c>
      <c r="C55" s="5">
        <v>42514</v>
      </c>
      <c r="D55" s="4"/>
      <c r="E55" s="4" t="s">
        <v>53</v>
      </c>
      <c r="F55" s="4" t="s">
        <v>114</v>
      </c>
      <c r="G55" s="4" t="s">
        <v>187</v>
      </c>
      <c r="H55" s="6">
        <v>-1220.74</v>
      </c>
      <c r="I55" s="4"/>
      <c r="J55" s="6">
        <f t="shared" si="1"/>
        <v>91448.27</v>
      </c>
    </row>
    <row r="56" spans="1:10" ht="23.25" x14ac:dyDescent="0.25">
      <c r="A56" s="4"/>
      <c r="B56" s="4" t="s">
        <v>7</v>
      </c>
      <c r="C56" s="5">
        <v>42514</v>
      </c>
      <c r="D56" s="4"/>
      <c r="E56" s="4" t="s">
        <v>54</v>
      </c>
      <c r="F56" s="4" t="s">
        <v>79</v>
      </c>
      <c r="G56" s="20" t="s">
        <v>168</v>
      </c>
      <c r="H56" s="6">
        <v>-60</v>
      </c>
      <c r="I56" s="4"/>
      <c r="J56" s="6">
        <f t="shared" si="1"/>
        <v>91388.27</v>
      </c>
    </row>
    <row r="57" spans="1:10" x14ac:dyDescent="0.25">
      <c r="A57" s="4"/>
      <c r="B57" s="4" t="s">
        <v>7</v>
      </c>
      <c r="C57" s="5">
        <v>42514</v>
      </c>
      <c r="D57" s="4"/>
      <c r="E57" s="4" t="s">
        <v>55</v>
      </c>
      <c r="F57" s="4" t="s">
        <v>115</v>
      </c>
      <c r="G57" s="4" t="s">
        <v>169</v>
      </c>
      <c r="H57" s="6">
        <v>-64.290000000000006</v>
      </c>
      <c r="I57" s="4"/>
      <c r="J57" s="6">
        <f t="shared" si="1"/>
        <v>91323.98</v>
      </c>
    </row>
    <row r="58" spans="1:10" x14ac:dyDescent="0.25">
      <c r="A58" s="4"/>
      <c r="B58" s="4" t="s">
        <v>7</v>
      </c>
      <c r="C58" s="5">
        <v>42514</v>
      </c>
      <c r="D58" s="4"/>
      <c r="E58" s="4" t="s">
        <v>56</v>
      </c>
      <c r="F58" s="4" t="s">
        <v>103</v>
      </c>
      <c r="G58" s="4" t="s">
        <v>188</v>
      </c>
      <c r="H58" s="6">
        <v>-953.12</v>
      </c>
      <c r="I58" s="4"/>
      <c r="J58" s="6">
        <f t="shared" si="1"/>
        <v>90370.86</v>
      </c>
    </row>
    <row r="59" spans="1:10" x14ac:dyDescent="0.25">
      <c r="A59" s="4"/>
      <c r="B59" s="4" t="s">
        <v>7</v>
      </c>
      <c r="C59" s="5">
        <v>42514</v>
      </c>
      <c r="D59" s="4"/>
      <c r="E59" s="4" t="s">
        <v>57</v>
      </c>
      <c r="F59" s="4" t="s">
        <v>116</v>
      </c>
      <c r="G59" s="4" t="s">
        <v>170</v>
      </c>
      <c r="H59" s="6">
        <v>-580</v>
      </c>
      <c r="I59" s="4"/>
      <c r="J59" s="6">
        <f t="shared" si="1"/>
        <v>89790.86</v>
      </c>
    </row>
    <row r="60" spans="1:10" x14ac:dyDescent="0.25">
      <c r="A60" s="4"/>
      <c r="B60" s="4" t="s">
        <v>7</v>
      </c>
      <c r="C60" s="5">
        <v>42514</v>
      </c>
      <c r="D60" s="4"/>
      <c r="E60" s="4" t="s">
        <v>58</v>
      </c>
      <c r="F60" s="4" t="s">
        <v>117</v>
      </c>
      <c r="G60" s="4" t="s">
        <v>171</v>
      </c>
      <c r="H60" s="6">
        <v>-240</v>
      </c>
      <c r="I60" s="4"/>
      <c r="J60" s="6">
        <f t="shared" si="1"/>
        <v>89550.86</v>
      </c>
    </row>
    <row r="61" spans="1:10" x14ac:dyDescent="0.25">
      <c r="A61" s="4"/>
      <c r="B61" s="4" t="s">
        <v>7</v>
      </c>
      <c r="C61" s="5">
        <v>42514</v>
      </c>
      <c r="D61" s="4"/>
      <c r="E61" s="4" t="s">
        <v>59</v>
      </c>
      <c r="F61" s="4" t="s">
        <v>100</v>
      </c>
      <c r="G61" s="4" t="s">
        <v>189</v>
      </c>
      <c r="H61" s="6">
        <v>-90.15</v>
      </c>
      <c r="I61" s="4"/>
      <c r="J61" s="6">
        <f t="shared" si="1"/>
        <v>89460.71</v>
      </c>
    </row>
    <row r="62" spans="1:10" x14ac:dyDescent="0.25">
      <c r="A62" s="4"/>
      <c r="B62" s="4" t="s">
        <v>7</v>
      </c>
      <c r="C62" s="5">
        <v>42514</v>
      </c>
      <c r="D62" s="4"/>
      <c r="E62" s="4" t="s">
        <v>60</v>
      </c>
      <c r="F62" s="4" t="s">
        <v>118</v>
      </c>
      <c r="G62" s="4" t="s">
        <v>189</v>
      </c>
      <c r="H62" s="6">
        <v>-99.5</v>
      </c>
      <c r="I62" s="4"/>
      <c r="J62" s="6">
        <f t="shared" si="1"/>
        <v>89361.21</v>
      </c>
    </row>
    <row r="63" spans="1:10" x14ac:dyDescent="0.25">
      <c r="A63" s="4"/>
      <c r="B63" s="4" t="s">
        <v>7</v>
      </c>
      <c r="C63" s="5">
        <v>42514</v>
      </c>
      <c r="D63" s="4"/>
      <c r="E63" s="4" t="s">
        <v>61</v>
      </c>
      <c r="F63" s="4" t="s">
        <v>81</v>
      </c>
      <c r="G63" s="4" t="s">
        <v>172</v>
      </c>
      <c r="H63" s="6">
        <v>-1444.44</v>
      </c>
      <c r="I63" s="4"/>
      <c r="J63" s="6">
        <f t="shared" si="1"/>
        <v>87916.77</v>
      </c>
    </row>
    <row r="64" spans="1:10" x14ac:dyDescent="0.25">
      <c r="A64" s="4"/>
      <c r="B64" s="4" t="s">
        <v>7</v>
      </c>
      <c r="C64" s="5">
        <v>42514</v>
      </c>
      <c r="D64" s="4"/>
      <c r="E64" s="4" t="s">
        <v>62</v>
      </c>
      <c r="F64" s="4" t="s">
        <v>119</v>
      </c>
      <c r="G64" s="4" t="s">
        <v>173</v>
      </c>
      <c r="H64" s="6">
        <v>-128</v>
      </c>
      <c r="I64" s="4"/>
      <c r="J64" s="6">
        <f t="shared" si="1"/>
        <v>87788.77</v>
      </c>
    </row>
    <row r="65" spans="1:10" x14ac:dyDescent="0.25">
      <c r="A65" s="4"/>
      <c r="B65" s="4" t="s">
        <v>10</v>
      </c>
      <c r="C65" s="5">
        <v>42516</v>
      </c>
      <c r="D65" s="4"/>
      <c r="E65" s="4" t="s">
        <v>63</v>
      </c>
      <c r="F65" s="4" t="s">
        <v>97</v>
      </c>
      <c r="G65" s="4" t="s">
        <v>174</v>
      </c>
      <c r="H65" s="6">
        <v>-4353.3999999999996</v>
      </c>
      <c r="I65" s="4"/>
      <c r="J65" s="6">
        <f t="shared" si="1"/>
        <v>83435.37</v>
      </c>
    </row>
    <row r="66" spans="1:10" x14ac:dyDescent="0.25">
      <c r="A66" s="4"/>
      <c r="B66" s="4" t="s">
        <v>10</v>
      </c>
      <c r="C66" s="5">
        <v>42516</v>
      </c>
      <c r="D66" s="4"/>
      <c r="E66" s="4" t="s">
        <v>33</v>
      </c>
      <c r="F66" s="4" t="s">
        <v>98</v>
      </c>
      <c r="G66" s="4" t="s">
        <v>149</v>
      </c>
      <c r="H66" s="6">
        <v>-7218.88</v>
      </c>
      <c r="I66" s="4"/>
      <c r="J66" s="6">
        <f t="shared" si="1"/>
        <v>76216.490000000005</v>
      </c>
    </row>
    <row r="67" spans="1:10" x14ac:dyDescent="0.25">
      <c r="A67" s="4"/>
      <c r="B67" s="4" t="s">
        <v>10</v>
      </c>
      <c r="C67" s="5">
        <v>42516</v>
      </c>
      <c r="D67" s="4"/>
      <c r="E67" s="4" t="s">
        <v>64</v>
      </c>
      <c r="F67" s="4" t="s">
        <v>120</v>
      </c>
      <c r="G67" s="4" t="s">
        <v>175</v>
      </c>
      <c r="H67" s="6">
        <v>-7247.12</v>
      </c>
      <c r="I67" s="4"/>
      <c r="J67" s="6">
        <f t="shared" si="1"/>
        <v>68969.37</v>
      </c>
    </row>
    <row r="68" spans="1:10" x14ac:dyDescent="0.25">
      <c r="A68" s="4"/>
      <c r="B68" s="4" t="s">
        <v>10</v>
      </c>
      <c r="C68" s="5">
        <v>42516</v>
      </c>
      <c r="D68" s="4"/>
      <c r="E68" s="4" t="s">
        <v>65</v>
      </c>
      <c r="F68" s="4" t="s">
        <v>121</v>
      </c>
      <c r="G68" s="4" t="s">
        <v>190</v>
      </c>
      <c r="H68" s="6">
        <v>-224.56</v>
      </c>
      <c r="I68" s="4"/>
      <c r="J68" s="6">
        <f t="shared" si="1"/>
        <v>68744.81</v>
      </c>
    </row>
    <row r="69" spans="1:10" x14ac:dyDescent="0.25">
      <c r="A69" s="4"/>
      <c r="B69" s="4" t="s">
        <v>7</v>
      </c>
      <c r="C69" s="5">
        <v>42516</v>
      </c>
      <c r="D69" s="4"/>
      <c r="E69" s="4" t="s">
        <v>66</v>
      </c>
      <c r="F69" s="4" t="s">
        <v>122</v>
      </c>
      <c r="G69" s="4" t="s">
        <v>191</v>
      </c>
      <c r="H69" s="6">
        <v>-119.28</v>
      </c>
      <c r="I69" s="4"/>
      <c r="J69" s="6">
        <f t="shared" si="1"/>
        <v>68625.53</v>
      </c>
    </row>
    <row r="70" spans="1:10" x14ac:dyDescent="0.25">
      <c r="A70" s="4"/>
      <c r="B70" s="4" t="s">
        <v>10</v>
      </c>
      <c r="C70" s="5">
        <v>42521</v>
      </c>
      <c r="D70" s="4"/>
      <c r="E70" s="4" t="s">
        <v>67</v>
      </c>
      <c r="F70" s="4" t="s">
        <v>98</v>
      </c>
      <c r="G70" s="4" t="s">
        <v>176</v>
      </c>
      <c r="H70" s="6">
        <v>-418</v>
      </c>
      <c r="I70" s="4"/>
      <c r="J70" s="6">
        <f t="shared" si="1"/>
        <v>68207.53</v>
      </c>
    </row>
    <row r="71" spans="1:10" x14ac:dyDescent="0.25">
      <c r="A71" s="4"/>
      <c r="B71" s="4" t="s">
        <v>9</v>
      </c>
      <c r="C71" s="5">
        <v>42521</v>
      </c>
      <c r="D71" s="4"/>
      <c r="E71" s="4"/>
      <c r="F71" s="4"/>
      <c r="G71" s="4" t="s">
        <v>9</v>
      </c>
      <c r="H71" s="6">
        <v>47256.01</v>
      </c>
      <c r="I71" s="4"/>
      <c r="J71" s="6">
        <f t="shared" ref="J71:J81" si="2">ROUND(J70+H71,5)</f>
        <v>115463.54</v>
      </c>
    </row>
    <row r="72" spans="1:10" x14ac:dyDescent="0.25">
      <c r="A72" s="4"/>
      <c r="B72" s="4" t="s">
        <v>7</v>
      </c>
      <c r="C72" s="5">
        <v>42521</v>
      </c>
      <c r="D72" s="4"/>
      <c r="E72" s="4" t="s">
        <v>68</v>
      </c>
      <c r="F72" s="4" t="s">
        <v>80</v>
      </c>
      <c r="G72" s="4" t="s">
        <v>177</v>
      </c>
      <c r="H72" s="6">
        <v>-130.11000000000001</v>
      </c>
      <c r="I72" s="4"/>
      <c r="J72" s="6">
        <f t="shared" si="2"/>
        <v>115333.43</v>
      </c>
    </row>
    <row r="73" spans="1:10" x14ac:dyDescent="0.25">
      <c r="A73" s="4"/>
      <c r="B73" s="4" t="s">
        <v>7</v>
      </c>
      <c r="C73" s="5">
        <v>42521</v>
      </c>
      <c r="D73" s="4"/>
      <c r="E73" s="4" t="s">
        <v>69</v>
      </c>
      <c r="F73" s="4" t="s">
        <v>123</v>
      </c>
      <c r="G73" s="4" t="s">
        <v>178</v>
      </c>
      <c r="H73" s="6">
        <v>-300</v>
      </c>
      <c r="I73" s="4"/>
      <c r="J73" s="6">
        <f t="shared" si="2"/>
        <v>115033.43</v>
      </c>
    </row>
    <row r="74" spans="1:10" x14ac:dyDescent="0.25">
      <c r="A74" s="4"/>
      <c r="B74" s="4" t="s">
        <v>7</v>
      </c>
      <c r="C74" s="5">
        <v>42521</v>
      </c>
      <c r="D74" s="4"/>
      <c r="E74" s="4" t="s">
        <v>70</v>
      </c>
      <c r="F74" s="4" t="s">
        <v>85</v>
      </c>
      <c r="G74" s="4" t="s">
        <v>179</v>
      </c>
      <c r="H74" s="6">
        <v>-175</v>
      </c>
      <c r="I74" s="4"/>
      <c r="J74" s="6">
        <f t="shared" si="2"/>
        <v>114858.43</v>
      </c>
    </row>
    <row r="75" spans="1:10" x14ac:dyDescent="0.25">
      <c r="A75" s="4"/>
      <c r="B75" s="4" t="s">
        <v>7</v>
      </c>
      <c r="C75" s="5">
        <v>42521</v>
      </c>
      <c r="D75" s="4"/>
      <c r="E75" s="4" t="s">
        <v>71</v>
      </c>
      <c r="F75" s="4" t="s">
        <v>107</v>
      </c>
      <c r="G75" s="4" t="s">
        <v>179</v>
      </c>
      <c r="H75" s="6">
        <v>-175</v>
      </c>
      <c r="I75" s="4"/>
      <c r="J75" s="6">
        <f t="shared" si="2"/>
        <v>114683.43</v>
      </c>
    </row>
    <row r="76" spans="1:10" x14ac:dyDescent="0.25">
      <c r="A76" s="4"/>
      <c r="B76" s="4" t="s">
        <v>7</v>
      </c>
      <c r="C76" s="5">
        <v>42521</v>
      </c>
      <c r="D76" s="4"/>
      <c r="E76" s="4" t="s">
        <v>72</v>
      </c>
      <c r="F76" s="4" t="s">
        <v>124</v>
      </c>
      <c r="G76" s="4" t="s">
        <v>179</v>
      </c>
      <c r="H76" s="6">
        <v>-175</v>
      </c>
      <c r="I76" s="4"/>
      <c r="J76" s="6">
        <f t="shared" si="2"/>
        <v>114508.43</v>
      </c>
    </row>
    <row r="77" spans="1:10" x14ac:dyDescent="0.25">
      <c r="A77" s="4"/>
      <c r="B77" s="4" t="s">
        <v>7</v>
      </c>
      <c r="C77" s="5">
        <v>42521</v>
      </c>
      <c r="D77" s="4"/>
      <c r="E77" s="4" t="s">
        <v>73</v>
      </c>
      <c r="F77" s="4" t="s">
        <v>108</v>
      </c>
      <c r="G77" s="4" t="s">
        <v>179</v>
      </c>
      <c r="H77" s="6">
        <v>-175</v>
      </c>
      <c r="I77" s="4"/>
      <c r="J77" s="6">
        <f t="shared" si="2"/>
        <v>114333.43</v>
      </c>
    </row>
    <row r="78" spans="1:10" x14ac:dyDescent="0.25">
      <c r="A78" s="4"/>
      <c r="B78" s="4" t="s">
        <v>7</v>
      </c>
      <c r="C78" s="5">
        <v>42521</v>
      </c>
      <c r="D78" s="4"/>
      <c r="E78" s="4" t="s">
        <v>74</v>
      </c>
      <c r="F78" s="4" t="s">
        <v>87</v>
      </c>
      <c r="G78" s="4" t="s">
        <v>179</v>
      </c>
      <c r="H78" s="6">
        <v>-100</v>
      </c>
      <c r="I78" s="4"/>
      <c r="J78" s="6">
        <f t="shared" si="2"/>
        <v>114233.43</v>
      </c>
    </row>
    <row r="79" spans="1:10" x14ac:dyDescent="0.25">
      <c r="A79" s="4"/>
      <c r="B79" s="4" t="s">
        <v>7</v>
      </c>
      <c r="C79" s="5">
        <v>42521</v>
      </c>
      <c r="D79" s="4"/>
      <c r="E79" s="4" t="s">
        <v>75</v>
      </c>
      <c r="F79" s="4" t="s">
        <v>125</v>
      </c>
      <c r="G79" s="4" t="s">
        <v>179</v>
      </c>
      <c r="H79" s="6">
        <v>-175</v>
      </c>
      <c r="I79" s="4"/>
      <c r="J79" s="6">
        <f t="shared" si="2"/>
        <v>114058.43</v>
      </c>
    </row>
    <row r="80" spans="1:10" x14ac:dyDescent="0.25">
      <c r="A80" s="4"/>
      <c r="B80" s="4" t="s">
        <v>7</v>
      </c>
      <c r="C80" s="5">
        <v>42521</v>
      </c>
      <c r="D80" s="4"/>
      <c r="E80" s="4" t="s">
        <v>76</v>
      </c>
      <c r="F80" s="4" t="s">
        <v>126</v>
      </c>
      <c r="G80" s="4" t="s">
        <v>179</v>
      </c>
      <c r="H80" s="6">
        <v>-175</v>
      </c>
      <c r="I80" s="4"/>
      <c r="J80" s="6">
        <f t="shared" si="2"/>
        <v>113883.43</v>
      </c>
    </row>
    <row r="81" spans="1:10" ht="15.75" thickBot="1" x14ac:dyDescent="0.3">
      <c r="A81" s="4"/>
      <c r="B81" s="4" t="s">
        <v>9</v>
      </c>
      <c r="C81" s="5">
        <v>42521</v>
      </c>
      <c r="D81" s="4"/>
      <c r="E81" s="4"/>
      <c r="F81" s="4"/>
      <c r="G81" s="4" t="s">
        <v>180</v>
      </c>
      <c r="H81" s="7">
        <v>0.56000000000000005</v>
      </c>
      <c r="I81" s="4"/>
      <c r="J81" s="7">
        <f t="shared" si="2"/>
        <v>113883.99</v>
      </c>
    </row>
    <row r="82" spans="1:10" ht="15.75" thickBot="1" x14ac:dyDescent="0.3">
      <c r="A82" s="4"/>
      <c r="B82" s="4"/>
      <c r="C82" s="5"/>
      <c r="D82" s="4"/>
      <c r="E82" s="4"/>
      <c r="F82" s="4"/>
      <c r="G82" s="4"/>
      <c r="H82" s="8">
        <f>ROUND(SUM(H6:H81),5)</f>
        <v>59379.16</v>
      </c>
      <c r="I82" s="4"/>
      <c r="J82" s="8">
        <f>J81</f>
        <v>113883.99</v>
      </c>
    </row>
    <row r="83" spans="1:10" s="10" customFormat="1" ht="12" thickBot="1" x14ac:dyDescent="0.25">
      <c r="A83" s="1"/>
      <c r="B83" s="1"/>
      <c r="C83" s="3"/>
      <c r="D83" s="1"/>
      <c r="E83" s="1"/>
      <c r="F83" s="1"/>
      <c r="G83" s="1"/>
      <c r="H83" s="9">
        <f>H82</f>
        <v>59379.16</v>
      </c>
      <c r="I83" s="1"/>
      <c r="J83" s="9">
        <f>J82</f>
        <v>113883.99</v>
      </c>
    </row>
    <row r="84" spans="1:10" ht="15.75" thickTop="1" x14ac:dyDescent="0.25"/>
  </sheetData>
  <mergeCells count="3">
    <mergeCell ref="B1:J1"/>
    <mergeCell ref="B2:J2"/>
    <mergeCell ref="B3:J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2017-07-25T13:50:11Z</cp:lastPrinted>
  <dcterms:created xsi:type="dcterms:W3CDTF">2017-07-24T16:17:03Z</dcterms:created>
  <dcterms:modified xsi:type="dcterms:W3CDTF">2017-07-25T13:50:13Z</dcterms:modified>
</cp:coreProperties>
</file>