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Sheet1!$L$39,Sheet1!$L$40,Sheet1!$L$41,Sheet1!$L$42,Sheet1!$L$43,Sheet1!$L$44,Sheet1!$L$45,Sheet1!$L$46,Sheet1!$L$47,Sheet1!$L$48,Sheet1!$L$49,Sheet1!$L$50,Sheet1!$L$51,Sheet1!$L$52,Sheet1!$L$53,Sheet1!$L$54</definedName>
    <definedName name="QB_FORMULA_3" localSheetId="0" hidden="1">Sheet1!$L$55,Sheet1!$L$56,Sheet1!$L$57,Sheet1!$L$58,Sheet1!$L$59,Sheet1!$L$60,Sheet1!$L$61,Sheet1!$L$62,Sheet1!$L$63,Sheet1!$L$64,Sheet1!$L$65,Sheet1!$L$66,Sheet1!$L$67,Sheet1!$L$68,Sheet1!$L$69,Sheet1!$L$70</definedName>
    <definedName name="QB_FORMULA_4" localSheetId="0" hidden="1">Sheet1!$L$71,Sheet1!$L$72,Sheet1!$L$73,Sheet1!$L$74,Sheet1!$L$75,Sheet1!$L$76,Sheet1!$L$77,Sheet1!$L$78,Sheet1!$L$79,Sheet1!$L$80,Sheet1!$L$81,Sheet1!$L$82,Sheet1!$L$83,Sheet1!$L$84,Sheet1!$L$85,Sheet1!$J$86</definedName>
    <definedName name="QB_FORMULA_5" localSheetId="0" hidden="1">Sheet1!$L$86,Sheet1!$J$87,Sheet1!$L$87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J87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</calcChain>
</file>

<file path=xl/sharedStrings.xml><?xml version="1.0" encoding="utf-8"?>
<sst xmlns="http://schemas.openxmlformats.org/spreadsheetml/2006/main" count="310" uniqueCount="200">
  <si>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</si>
  <si>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</si>
  <si>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</si>
  <si>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</si>
  <si>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</si>
  <si>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</si>
  <si>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</si>
  <si>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</si>
  <si>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</si>
  <si>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</si>
  <si>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</si>
  <si>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522017EFT</t>
  </si>
  <si>
    <t>23632</t>
  </si>
  <si>
    <t>23633</t>
  </si>
  <si>
    <t>23634</t>
  </si>
  <si>
    <t>23635</t>
  </si>
  <si>
    <t>23636</t>
  </si>
  <si>
    <t>23637</t>
  </si>
  <si>
    <t>23638</t>
  </si>
  <si>
    <t>23639</t>
  </si>
  <si>
    <t>23640</t>
  </si>
  <si>
    <t>23641</t>
  </si>
  <si>
    <t>23642</t>
  </si>
  <si>
    <t>23643</t>
  </si>
  <si>
    <t>23644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</si>
  <si>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</si>
  <si>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</si>
  <si>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</si>
  <si>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</si>
  <si>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</si>
  <si>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</si>
  <si>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</si>
  <si>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</si>
  <si>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</si>
  <si>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</si>
  <si>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</si>
  <si>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</si>
  <si>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</si>
  <si>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</si>
  <si>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</si>
  <si>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5112017EFT</t>
  </si>
  <si>
    <t>EFT</t>
  </si>
  <si>
    <t>23660</t>
  </si>
  <si>
    <t>23724</t>
  </si>
  <si>
    <t>23725</t>
  </si>
  <si>
    <t>23726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</si>
  <si>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</si>
  <si>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</si>
  <si>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</si>
  <si>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</si>
  <si>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</si>
  <si>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</si>
  <si>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</si>
  <si>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</si>
  <si>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</si>
  <si>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23670</t>
  </si>
  <si>
    <t>23671</t>
  </si>
  <si>
    <t>23672</t>
  </si>
  <si>
    <t>23673</t>
  </si>
  <si>
    <t>23674</t>
  </si>
  <si>
    <t>23675</t>
  </si>
  <si>
    <t>23676</t>
  </si>
  <si>
    <t>23680</t>
  </si>
  <si>
    <t>23681</t>
  </si>
  <si>
    <t>23682</t>
  </si>
  <si>
    <t>23683</t>
  </si>
  <si>
    <t>5252017EFT</t>
  </si>
  <si>
    <t>23677</t>
  </si>
  <si>
    <t>23678</t>
  </si>
  <si>
    <t>23679</t>
  </si>
  <si>
    <t>5312017EFT</t>
  </si>
  <si>
    <t>23684</t>
  </si>
  <si>
    <t>23685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</si>
  <si>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</si>
  <si>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</si>
  <si>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</si>
  <si>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</si>
  <si>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</si>
  <si>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</si>
  <si>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</si>
  <si>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</si>
  <si>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United States Treasury</t>
  </si>
  <si>
    <t>ESRI</t>
  </si>
  <si>
    <t>MetLife</t>
  </si>
  <si>
    <t>Jan-Pro of Austin</t>
  </si>
  <si>
    <t>Exxon Mobil Business Card</t>
  </si>
  <si>
    <t>Waste Management of Texas, Inc.</t>
  </si>
  <si>
    <t>Pedernales Electric Cooperative</t>
  </si>
  <si>
    <t>Shell</t>
  </si>
  <si>
    <t>Hicks &amp; Company</t>
  </si>
  <si>
    <t>Crown Trophy</t>
  </si>
  <si>
    <t>Carollo</t>
  </si>
  <si>
    <t>Bickerstaff</t>
  </si>
  <si>
    <t>Unum Life Insurance Co.</t>
  </si>
  <si>
    <t>Integritek</t>
  </si>
  <si>
    <t>Texas State University-San Marcos</t>
  </si>
  <si>
    <t>LCRA-ELS</t>
  </si>
  <si>
    <t>La Grange Portables</t>
  </si>
  <si>
    <t>Tammy Raymond</t>
  </si>
  <si>
    <t>Texas Water Conservation Association</t>
  </si>
  <si>
    <t>Home Depot</t>
  </si>
  <si>
    <t>Zachery Garza</t>
  </si>
  <si>
    <t>Farrwest Environmental Supply, Inc.</t>
  </si>
  <si>
    <t>Alan Plummer Associates, Inc.</t>
  </si>
  <si>
    <t>Holland Groundwater Management</t>
  </si>
  <si>
    <t>Professional Binding Products, Inc.</t>
  </si>
  <si>
    <t>Citibusiness Card</t>
  </si>
  <si>
    <t>Brian Hunt</t>
  </si>
  <si>
    <t>Reliance Trust Company</t>
  </si>
  <si>
    <t>CIT Technology Fin Serv, Inc</t>
  </si>
  <si>
    <t>Premiere Global Services</t>
  </si>
  <si>
    <t>Sam's Club</t>
  </si>
  <si>
    <t>Core Mineralogy, Inc.</t>
  </si>
  <si>
    <t>Carolina Carports</t>
  </si>
  <si>
    <t>CPI One Point</t>
  </si>
  <si>
    <t>Orsak Landscape Services</t>
  </si>
  <si>
    <t>SledgeLaw Group</t>
  </si>
  <si>
    <t>Hercules Wire</t>
  </si>
  <si>
    <t>Hydrotech ZS Consulting</t>
  </si>
  <si>
    <t>BB&amp;T</t>
  </si>
  <si>
    <t>AT&amp;T Mobility</t>
  </si>
  <si>
    <t>Healthplan Services, Inc.</t>
  </si>
  <si>
    <t>National Petrographic Service, Inc.</t>
  </si>
  <si>
    <t>City of Austin</t>
  </si>
  <si>
    <t>Hach</t>
  </si>
  <si>
    <t>Time Warner Cable</t>
  </si>
  <si>
    <t>AFLAC</t>
  </si>
  <si>
    <t>Ready Refresh by Nestle</t>
  </si>
  <si>
    <t>United Healthcare</t>
  </si>
  <si>
    <t>Texas Cave Management Association</t>
  </si>
  <si>
    <t>Dayton A/C &amp; Heating</t>
  </si>
  <si>
    <t>The Water Report</t>
  </si>
  <si>
    <t>74-2488641 Directors</t>
  </si>
  <si>
    <t>ESRI software renewal - 2 - Quote 25787913</t>
  </si>
  <si>
    <t>Dental Insurance Premium for May</t>
  </si>
  <si>
    <t>May Office Cleaning</t>
  </si>
  <si>
    <t>Gasoline</t>
  </si>
  <si>
    <t>Trash and Recycling Service</t>
  </si>
  <si>
    <t>Electricity</t>
  </si>
  <si>
    <t>HCP Completion Report</t>
  </si>
  <si>
    <t>Engraved Aluminum Well Tags</t>
  </si>
  <si>
    <t>TWDB Grant Svcs from 3/1-3/31/17</t>
  </si>
  <si>
    <t>Life Insurance Premium for May</t>
  </si>
  <si>
    <t>Monthly IT Svc, Phone and Anti-virus</t>
  </si>
  <si>
    <t>Hard drive replacement and Office 2013 for B. Smith computer</t>
  </si>
  <si>
    <t>Well Water Checkup Bacteria Analysis</t>
  </si>
  <si>
    <t>Magellan Sampling</t>
  </si>
  <si>
    <t>Expense and Mileage Reimbursement</t>
  </si>
  <si>
    <t>Membership Renewal</t>
  </si>
  <si>
    <t>Aq Sci Field Supplies</t>
  </si>
  <si>
    <t>Funds Transfer</t>
  </si>
  <si>
    <t>Employee Mileage Reimbursement</t>
  </si>
  <si>
    <t>Camp Scholarships EARDAC</t>
  </si>
  <si>
    <t>Horiba U-50 Software and Cable</t>
  </si>
  <si>
    <t>BSEACD Hwy 45 Contracted Support Svcs thru 4/28/17</t>
  </si>
  <si>
    <t>Mgmt Consulting for GMA 10 and Legislation</t>
  </si>
  <si>
    <t>Binding Supplies</t>
  </si>
  <si>
    <t>Various Charges</t>
  </si>
  <si>
    <t>Mileage and Expense Reimbursement</t>
  </si>
  <si>
    <t>Bi-weekly retirement and loan pmt</t>
  </si>
  <si>
    <t>74-2488641</t>
  </si>
  <si>
    <t>petty cash fund replenishment</t>
  </si>
  <si>
    <t>Copier Lease</t>
  </si>
  <si>
    <t>Conference Calls for May</t>
  </si>
  <si>
    <t>Canteen and Meeting Expense</t>
  </si>
  <si>
    <t>Canteen and Office Supplies</t>
  </si>
  <si>
    <t>Hays Cty Multiport Well Carport</t>
  </si>
  <si>
    <t>Office Supplies</t>
  </si>
  <si>
    <t>Lawn Maintenance</t>
  </si>
  <si>
    <t>Legislative Consulting Fee for April</t>
  </si>
  <si>
    <t>MW Equipment</t>
  </si>
  <si>
    <t>Ruby Ranch ASR Equip</t>
  </si>
  <si>
    <t>Telemetry</t>
  </si>
  <si>
    <t>Teleconference Service 4/1-4/30/17</t>
  </si>
  <si>
    <t>Dental Ins Premium</t>
  </si>
  <si>
    <t>Vision Ins Premium</t>
  </si>
  <si>
    <t>RFP Analysis</t>
  </si>
  <si>
    <t>Supplemental Ins Premium for June</t>
  </si>
  <si>
    <t>Water</t>
  </si>
  <si>
    <t>Ruby Ranch ASR Supplies</t>
  </si>
  <si>
    <t>Internet</t>
  </si>
  <si>
    <t>Bi-weekly Retirement and Loan Pmt</t>
  </si>
  <si>
    <t>Employee Paid Supplemental Insurance Premium</t>
  </si>
  <si>
    <t>June Health Insurance Premium</t>
  </si>
  <si>
    <t>District &amp; Staff Membership Fees</t>
  </si>
  <si>
    <t>A/C repair to lobby unit</t>
  </si>
  <si>
    <t>Copy Paper</t>
  </si>
  <si>
    <t>PDF 1 year subscription renewal</t>
  </si>
  <si>
    <t>Trash &amp; Recycling Services</t>
  </si>
  <si>
    <t>Legal - General, Dripping Springs Permit, Needmore, Public Info Requests</t>
  </si>
  <si>
    <t>TWDB Grant Svcs from 4/1-4/30/17</t>
  </si>
  <si>
    <t>Interest</t>
  </si>
  <si>
    <t>BARTON SPRINGS/EDWARDS AQUIFER CONSERVATION DISTRICT</t>
  </si>
  <si>
    <t>FY 2017 OPERATING ACCOUNT – CHECK REGISTER</t>
  </si>
  <si>
    <t>May 1 - May 31, 2017</t>
  </si>
  <si>
    <t>Fidelity Security Life Insurance Co</t>
  </si>
  <si>
    <t>Legal - General</t>
  </si>
  <si>
    <t>Hays Cty Mulltiport Well Carport</t>
  </si>
  <si>
    <t>Funds Transfer Payroll</t>
  </si>
  <si>
    <t>Minerology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</si>
</sst>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88"/>
  <sheetViews>
    <sheetView tabSelected="1" workbookViewId="0">
      <pane xSplit="1" ySplit="5" topLeftCell="B69" activePane="bottomRight" state="frozenSplit"/>
      <selection pane="topRight" activeCell="C1" sqref="C1"/>
      <selection pane="bottomLeft" activeCell="A2" sqref="A2"/>
      <selection pane="bottomRight" activeCell="H83" sqref="H83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2.28515625" style="14" customWidth="1"/>
    <col min="5" max="5" width="9.5703125" style="14" bestFit="1" customWidth="1"/>
    <col min="6" max="6" width="27.5703125" style="14" customWidth="1"/>
    <col min="7" max="7" width="2.28515625" style="14" customWidth="1"/>
    <col min="8" max="8" width="30.7109375" style="14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8.7109375" style="14" bestFit="1" customWidth="1"/>
  </cols>
  <sheetData>
    <row r="1" spans="1:12" ht="22.5" customHeight="1" x14ac:dyDescent="0.25">
      <c r="B1" s="15" t="s">
        <v>192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customHeight="1" x14ac:dyDescent="0.25">
      <c r="F2" s="17" t="s">
        <v>193</v>
      </c>
    </row>
    <row r="3" spans="1:12" ht="16.5" customHeight="1" x14ac:dyDescent="0.25">
      <c r="B3" s="18" t="s">
        <v>194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2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1"/>
      <c r="H5" s="12" t="s">
        <v>4</v>
      </c>
      <c r="I5" s="11"/>
      <c r="J5" s="12" t="s">
        <v>5</v>
      </c>
      <c r="K5" s="11"/>
      <c r="L5" s="12" t="s">
        <v>6</v>
      </c>
    </row>
    <row r="6" spans="1:12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2"/>
      <c r="K6" s="1"/>
      <c r="L6" s="2">
        <v>92103.41</v>
      </c>
    </row>
    <row r="7" spans="1:12" x14ac:dyDescent="0.25">
      <c r="A7" s="4"/>
      <c r="B7" s="4" t="s">
        <v>7</v>
      </c>
      <c r="C7" s="5">
        <v>42857</v>
      </c>
      <c r="D7" s="4"/>
      <c r="E7" s="4" t="s">
        <v>11</v>
      </c>
      <c r="F7" s="4" t="s">
        <v>81</v>
      </c>
      <c r="G7" s="4"/>
      <c r="H7" s="4" t="s">
        <v>132</v>
      </c>
      <c r="I7" s="4"/>
      <c r="J7" s="6">
        <v>-290.5</v>
      </c>
      <c r="K7" s="4"/>
      <c r="L7" s="6">
        <f t="shared" ref="L7:L38" si="0">ROUND(L6+J7,5)</f>
        <v>91812.91</v>
      </c>
    </row>
    <row r="8" spans="1:12" x14ac:dyDescent="0.25">
      <c r="A8" s="4"/>
      <c r="B8" s="4" t="s">
        <v>8</v>
      </c>
      <c r="C8" s="5">
        <v>42857</v>
      </c>
      <c r="D8" s="4"/>
      <c r="E8" s="4" t="s">
        <v>12</v>
      </c>
      <c r="F8" s="4" t="s">
        <v>82</v>
      </c>
      <c r="G8" s="4"/>
      <c r="H8" s="4" t="s">
        <v>133</v>
      </c>
      <c r="I8" s="4"/>
      <c r="J8" s="6">
        <v>-800</v>
      </c>
      <c r="K8" s="4"/>
      <c r="L8" s="6">
        <f t="shared" si="0"/>
        <v>91012.91</v>
      </c>
    </row>
    <row r="9" spans="1:12" x14ac:dyDescent="0.25">
      <c r="A9" s="4"/>
      <c r="B9" s="4" t="s">
        <v>8</v>
      </c>
      <c r="C9" s="5">
        <v>42857</v>
      </c>
      <c r="D9" s="4"/>
      <c r="E9" s="4" t="s">
        <v>13</v>
      </c>
      <c r="F9" s="4" t="s">
        <v>83</v>
      </c>
      <c r="G9" s="4"/>
      <c r="H9" s="4" t="s">
        <v>134</v>
      </c>
      <c r="I9" s="4"/>
      <c r="J9" s="6">
        <v>-1393.82</v>
      </c>
      <c r="K9" s="4"/>
      <c r="L9" s="6">
        <f t="shared" si="0"/>
        <v>89619.09</v>
      </c>
    </row>
    <row r="10" spans="1:12" x14ac:dyDescent="0.25">
      <c r="A10" s="4"/>
      <c r="B10" s="4" t="s">
        <v>8</v>
      </c>
      <c r="C10" s="5">
        <v>42857</v>
      </c>
      <c r="D10" s="4"/>
      <c r="E10" s="4" t="s">
        <v>14</v>
      </c>
      <c r="F10" s="4" t="s">
        <v>84</v>
      </c>
      <c r="G10" s="4"/>
      <c r="H10" s="4" t="s">
        <v>135</v>
      </c>
      <c r="I10" s="4"/>
      <c r="J10" s="6">
        <v>-210</v>
      </c>
      <c r="K10" s="4"/>
      <c r="L10" s="6">
        <f t="shared" si="0"/>
        <v>89409.09</v>
      </c>
    </row>
    <row r="11" spans="1:12" x14ac:dyDescent="0.25">
      <c r="A11" s="4"/>
      <c r="B11" s="4" t="s">
        <v>8</v>
      </c>
      <c r="C11" s="5">
        <v>42857</v>
      </c>
      <c r="D11" s="4"/>
      <c r="E11" s="4" t="s">
        <v>15</v>
      </c>
      <c r="F11" s="4" t="s">
        <v>85</v>
      </c>
      <c r="G11" s="4"/>
      <c r="H11" s="4" t="s">
        <v>136</v>
      </c>
      <c r="I11" s="4"/>
      <c r="J11" s="6">
        <v>-135.18</v>
      </c>
      <c r="K11" s="4"/>
      <c r="L11" s="6">
        <f t="shared" si="0"/>
        <v>89273.91</v>
      </c>
    </row>
    <row r="12" spans="1:12" x14ac:dyDescent="0.25">
      <c r="A12" s="4"/>
      <c r="B12" s="4" t="s">
        <v>8</v>
      </c>
      <c r="C12" s="5">
        <v>42857</v>
      </c>
      <c r="D12" s="4"/>
      <c r="E12" s="4" t="s">
        <v>16</v>
      </c>
      <c r="F12" s="4" t="s">
        <v>86</v>
      </c>
      <c r="G12" s="4"/>
      <c r="H12" s="4" t="s">
        <v>137</v>
      </c>
      <c r="I12" s="4"/>
      <c r="J12" s="6">
        <v>-437.3</v>
      </c>
      <c r="K12" s="4"/>
      <c r="L12" s="6">
        <f t="shared" si="0"/>
        <v>88836.61</v>
      </c>
    </row>
    <row r="13" spans="1:12" x14ac:dyDescent="0.25">
      <c r="A13" s="4"/>
      <c r="B13" s="4" t="s">
        <v>8</v>
      </c>
      <c r="C13" s="5">
        <v>42857</v>
      </c>
      <c r="D13" s="4"/>
      <c r="E13" s="4" t="s">
        <v>17</v>
      </c>
      <c r="F13" s="4" t="s">
        <v>87</v>
      </c>
      <c r="G13" s="4"/>
      <c r="H13" s="4" t="s">
        <v>138</v>
      </c>
      <c r="I13" s="4"/>
      <c r="J13" s="6">
        <v>-370.88</v>
      </c>
      <c r="K13" s="4"/>
      <c r="L13" s="6">
        <f t="shared" si="0"/>
        <v>88465.73</v>
      </c>
    </row>
    <row r="14" spans="1:12" x14ac:dyDescent="0.25">
      <c r="A14" s="4"/>
      <c r="B14" s="4" t="s">
        <v>8</v>
      </c>
      <c r="C14" s="5">
        <v>42857</v>
      </c>
      <c r="D14" s="4"/>
      <c r="E14" s="4" t="s">
        <v>18</v>
      </c>
      <c r="F14" s="4" t="s">
        <v>88</v>
      </c>
      <c r="G14" s="4"/>
      <c r="H14" s="4" t="s">
        <v>136</v>
      </c>
      <c r="I14" s="4"/>
      <c r="J14" s="6">
        <v>-30.54</v>
      </c>
      <c r="K14" s="4"/>
      <c r="L14" s="6">
        <f t="shared" si="0"/>
        <v>88435.19</v>
      </c>
    </row>
    <row r="15" spans="1:12" x14ac:dyDescent="0.25">
      <c r="A15" s="4"/>
      <c r="B15" s="4" t="s">
        <v>8</v>
      </c>
      <c r="C15" s="5">
        <v>42857</v>
      </c>
      <c r="D15" s="4"/>
      <c r="E15" s="4" t="s">
        <v>19</v>
      </c>
      <c r="F15" s="4" t="s">
        <v>89</v>
      </c>
      <c r="G15" s="4"/>
      <c r="H15" s="4" t="s">
        <v>139</v>
      </c>
      <c r="I15" s="4"/>
      <c r="J15" s="6">
        <v>-3263.59</v>
      </c>
      <c r="K15" s="4"/>
      <c r="L15" s="6">
        <f t="shared" si="0"/>
        <v>85171.6</v>
      </c>
    </row>
    <row r="16" spans="1:12" x14ac:dyDescent="0.25">
      <c r="A16" s="4"/>
      <c r="B16" s="4" t="s">
        <v>8</v>
      </c>
      <c r="C16" s="5">
        <v>42857</v>
      </c>
      <c r="D16" s="4"/>
      <c r="E16" s="4" t="s">
        <v>20</v>
      </c>
      <c r="F16" s="4" t="s">
        <v>90</v>
      </c>
      <c r="G16" s="4"/>
      <c r="H16" s="4" t="s">
        <v>140</v>
      </c>
      <c r="I16" s="4"/>
      <c r="J16" s="6">
        <v>-660</v>
      </c>
      <c r="K16" s="4"/>
      <c r="L16" s="6">
        <f t="shared" si="0"/>
        <v>84511.6</v>
      </c>
    </row>
    <row r="17" spans="1:12" x14ac:dyDescent="0.25">
      <c r="A17" s="4"/>
      <c r="B17" s="4" t="s">
        <v>8</v>
      </c>
      <c r="C17" s="5">
        <v>42857</v>
      </c>
      <c r="D17" s="4"/>
      <c r="E17" s="4" t="s">
        <v>21</v>
      </c>
      <c r="F17" s="4" t="s">
        <v>91</v>
      </c>
      <c r="G17" s="4"/>
      <c r="H17" s="4" t="s">
        <v>141</v>
      </c>
      <c r="I17" s="4"/>
      <c r="J17" s="6">
        <v>-14991</v>
      </c>
      <c r="K17" s="4"/>
      <c r="L17" s="6">
        <f t="shared" si="0"/>
        <v>69520.600000000006</v>
      </c>
    </row>
    <row r="18" spans="1:12" x14ac:dyDescent="0.25">
      <c r="A18" s="4"/>
      <c r="B18" s="4" t="s">
        <v>8</v>
      </c>
      <c r="C18" s="5">
        <v>42857</v>
      </c>
      <c r="D18" s="4"/>
      <c r="E18" s="4" t="s">
        <v>22</v>
      </c>
      <c r="F18" s="4" t="s">
        <v>92</v>
      </c>
      <c r="G18" s="4"/>
      <c r="H18" s="4" t="s">
        <v>196</v>
      </c>
      <c r="I18" s="4"/>
      <c r="J18" s="6">
        <v>-32350.93</v>
      </c>
      <c r="K18" s="4"/>
      <c r="L18" s="6">
        <f t="shared" si="0"/>
        <v>37169.67</v>
      </c>
    </row>
    <row r="19" spans="1:12" x14ac:dyDescent="0.25">
      <c r="A19" s="4"/>
      <c r="B19" s="4" t="s">
        <v>8</v>
      </c>
      <c r="C19" s="5">
        <v>42857</v>
      </c>
      <c r="D19" s="4"/>
      <c r="E19" s="4" t="s">
        <v>23</v>
      </c>
      <c r="F19" s="4" t="s">
        <v>93</v>
      </c>
      <c r="G19" s="4"/>
      <c r="H19" s="4" t="s">
        <v>142</v>
      </c>
      <c r="I19" s="4"/>
      <c r="J19" s="6">
        <v>-941.65</v>
      </c>
      <c r="K19" s="4"/>
      <c r="L19" s="6">
        <f t="shared" si="0"/>
        <v>36228.019999999997</v>
      </c>
    </row>
    <row r="20" spans="1:12" x14ac:dyDescent="0.25">
      <c r="A20" s="4"/>
      <c r="B20" s="4" t="s">
        <v>8</v>
      </c>
      <c r="C20" s="5">
        <v>42857</v>
      </c>
      <c r="D20" s="4"/>
      <c r="E20" s="4" t="s">
        <v>24</v>
      </c>
      <c r="F20" s="4" t="s">
        <v>94</v>
      </c>
      <c r="G20" s="4"/>
      <c r="H20" s="4" t="s">
        <v>143</v>
      </c>
      <c r="I20" s="4"/>
      <c r="J20" s="6">
        <v>-1531.74</v>
      </c>
      <c r="K20" s="4"/>
      <c r="L20" s="6">
        <f t="shared" si="0"/>
        <v>34696.28</v>
      </c>
    </row>
    <row r="21" spans="1:12" ht="23.25" x14ac:dyDescent="0.25">
      <c r="A21" s="4"/>
      <c r="B21" s="4" t="s">
        <v>8</v>
      </c>
      <c r="C21" s="5">
        <v>42857</v>
      </c>
      <c r="D21" s="4"/>
      <c r="E21" s="4" t="s">
        <v>25</v>
      </c>
      <c r="F21" s="4" t="s">
        <v>94</v>
      </c>
      <c r="G21" s="4"/>
      <c r="H21" s="20" t="s">
        <v>144</v>
      </c>
      <c r="I21" s="4"/>
      <c r="J21" s="6">
        <v>-449.98</v>
      </c>
      <c r="K21" s="4"/>
      <c r="L21" s="6">
        <f t="shared" si="0"/>
        <v>34246.300000000003</v>
      </c>
    </row>
    <row r="22" spans="1:12" x14ac:dyDescent="0.25">
      <c r="A22" s="4"/>
      <c r="B22" s="4" t="s">
        <v>8</v>
      </c>
      <c r="C22" s="5">
        <v>42858</v>
      </c>
      <c r="D22" s="4"/>
      <c r="E22" s="4" t="s">
        <v>26</v>
      </c>
      <c r="F22" s="4" t="s">
        <v>95</v>
      </c>
      <c r="G22" s="4"/>
      <c r="H22" s="4" t="s">
        <v>145</v>
      </c>
      <c r="I22" s="4"/>
      <c r="J22" s="6">
        <v>-780</v>
      </c>
      <c r="K22" s="4"/>
      <c r="L22" s="6">
        <f t="shared" si="0"/>
        <v>33466.300000000003</v>
      </c>
    </row>
    <row r="23" spans="1:12" x14ac:dyDescent="0.25">
      <c r="A23" s="4"/>
      <c r="B23" s="4" t="s">
        <v>8</v>
      </c>
      <c r="C23" s="5">
        <v>42858</v>
      </c>
      <c r="D23" s="4"/>
      <c r="E23" s="4" t="s">
        <v>27</v>
      </c>
      <c r="F23" s="4" t="s">
        <v>96</v>
      </c>
      <c r="G23" s="4"/>
      <c r="H23" s="4" t="s">
        <v>146</v>
      </c>
      <c r="I23" s="4"/>
      <c r="J23" s="6">
        <v>-1300</v>
      </c>
      <c r="K23" s="4"/>
      <c r="L23" s="6">
        <f t="shared" si="0"/>
        <v>32166.3</v>
      </c>
    </row>
    <row r="24" spans="1:12" x14ac:dyDescent="0.25">
      <c r="A24" s="4"/>
      <c r="B24" s="4" t="s">
        <v>8</v>
      </c>
      <c r="C24" s="5">
        <v>42858</v>
      </c>
      <c r="D24" s="4"/>
      <c r="E24" s="4" t="s">
        <v>28</v>
      </c>
      <c r="F24" s="4" t="s">
        <v>97</v>
      </c>
      <c r="G24" s="4"/>
      <c r="H24" s="4" t="s">
        <v>197</v>
      </c>
      <c r="I24" s="4"/>
      <c r="J24" s="6">
        <v>-1078</v>
      </c>
      <c r="K24" s="4"/>
      <c r="L24" s="6">
        <f t="shared" si="0"/>
        <v>31088.3</v>
      </c>
    </row>
    <row r="25" spans="1:12" x14ac:dyDescent="0.25">
      <c r="A25" s="4"/>
      <c r="B25" s="4" t="s">
        <v>8</v>
      </c>
      <c r="C25" s="5">
        <v>42858</v>
      </c>
      <c r="D25" s="4"/>
      <c r="E25" s="4" t="s">
        <v>29</v>
      </c>
      <c r="F25" s="4" t="s">
        <v>98</v>
      </c>
      <c r="G25" s="4"/>
      <c r="H25" s="4" t="s">
        <v>147</v>
      </c>
      <c r="I25" s="4"/>
      <c r="J25" s="6">
        <v>-292.36</v>
      </c>
      <c r="K25" s="4"/>
      <c r="L25" s="6">
        <f t="shared" si="0"/>
        <v>30795.94</v>
      </c>
    </row>
    <row r="26" spans="1:12" x14ac:dyDescent="0.25">
      <c r="A26" s="4"/>
      <c r="B26" s="4" t="s">
        <v>9</v>
      </c>
      <c r="C26" s="5">
        <v>42858</v>
      </c>
      <c r="D26" s="4"/>
      <c r="E26" s="4"/>
      <c r="F26" s="4"/>
      <c r="G26" s="4"/>
      <c r="H26" s="4" t="s">
        <v>9</v>
      </c>
      <c r="I26" s="4"/>
      <c r="J26" s="6">
        <v>13854.29</v>
      </c>
      <c r="K26" s="4"/>
      <c r="L26" s="6">
        <f t="shared" si="0"/>
        <v>44650.23</v>
      </c>
    </row>
    <row r="27" spans="1:12" x14ac:dyDescent="0.25">
      <c r="A27" s="4"/>
      <c r="B27" s="4" t="s">
        <v>10</v>
      </c>
      <c r="C27" s="5">
        <v>42859</v>
      </c>
      <c r="D27" s="4"/>
      <c r="E27" s="4"/>
      <c r="F27" s="4"/>
      <c r="G27" s="4"/>
      <c r="H27" s="4" t="s">
        <v>198</v>
      </c>
      <c r="I27" s="4"/>
      <c r="J27" s="6">
        <v>-20000</v>
      </c>
      <c r="K27" s="4"/>
      <c r="L27" s="6">
        <f t="shared" si="0"/>
        <v>24650.23</v>
      </c>
    </row>
    <row r="28" spans="1:12" x14ac:dyDescent="0.25">
      <c r="A28" s="4"/>
      <c r="B28" s="4" t="s">
        <v>8</v>
      </c>
      <c r="C28" s="5">
        <v>42859</v>
      </c>
      <c r="D28" s="4"/>
      <c r="E28" s="4" t="s">
        <v>30</v>
      </c>
      <c r="F28" s="4" t="s">
        <v>99</v>
      </c>
      <c r="G28" s="4"/>
      <c r="H28" s="4" t="s">
        <v>148</v>
      </c>
      <c r="I28" s="4"/>
      <c r="J28" s="6">
        <v>-650</v>
      </c>
      <c r="K28" s="4"/>
      <c r="L28" s="6">
        <f t="shared" si="0"/>
        <v>24000.23</v>
      </c>
    </row>
    <row r="29" spans="1:12" x14ac:dyDescent="0.25">
      <c r="A29" s="4"/>
      <c r="B29" s="4" t="s">
        <v>8</v>
      </c>
      <c r="C29" s="5">
        <v>42859</v>
      </c>
      <c r="D29" s="4"/>
      <c r="E29" s="4" t="s">
        <v>31</v>
      </c>
      <c r="F29" s="4" t="s">
        <v>100</v>
      </c>
      <c r="G29" s="4"/>
      <c r="H29" s="4" t="s">
        <v>149</v>
      </c>
      <c r="I29" s="4"/>
      <c r="J29" s="6">
        <v>-82.14</v>
      </c>
      <c r="K29" s="4"/>
      <c r="L29" s="6">
        <f t="shared" si="0"/>
        <v>23918.09</v>
      </c>
    </row>
    <row r="30" spans="1:12" x14ac:dyDescent="0.25">
      <c r="A30" s="4"/>
      <c r="B30" s="4" t="s">
        <v>10</v>
      </c>
      <c r="C30" s="5">
        <v>42860</v>
      </c>
      <c r="D30" s="4"/>
      <c r="E30" s="4"/>
      <c r="F30" s="4"/>
      <c r="G30" s="4"/>
      <c r="H30" s="4" t="s">
        <v>150</v>
      </c>
      <c r="I30" s="4"/>
      <c r="J30" s="6">
        <v>60000</v>
      </c>
      <c r="K30" s="4"/>
      <c r="L30" s="6">
        <f t="shared" si="0"/>
        <v>83918.09</v>
      </c>
    </row>
    <row r="31" spans="1:12" x14ac:dyDescent="0.25">
      <c r="A31" s="4"/>
      <c r="B31" s="4" t="s">
        <v>8</v>
      </c>
      <c r="C31" s="5">
        <v>42860</v>
      </c>
      <c r="D31" s="4"/>
      <c r="E31" s="4" t="s">
        <v>32</v>
      </c>
      <c r="F31" s="4" t="s">
        <v>101</v>
      </c>
      <c r="G31" s="4"/>
      <c r="H31" s="4" t="s">
        <v>151</v>
      </c>
      <c r="I31" s="4"/>
      <c r="J31" s="6">
        <v>-75.97</v>
      </c>
      <c r="K31" s="4"/>
      <c r="L31" s="6">
        <f t="shared" si="0"/>
        <v>83842.12</v>
      </c>
    </row>
    <row r="32" spans="1:12" x14ac:dyDescent="0.25">
      <c r="A32" s="4"/>
      <c r="B32" s="4" t="s">
        <v>8</v>
      </c>
      <c r="C32" s="5">
        <v>42864</v>
      </c>
      <c r="D32" s="4"/>
      <c r="E32" s="4" t="s">
        <v>33</v>
      </c>
      <c r="F32" s="4" t="s">
        <v>95</v>
      </c>
      <c r="G32" s="4"/>
      <c r="H32" s="4" t="s">
        <v>152</v>
      </c>
      <c r="I32" s="4"/>
      <c r="J32" s="6">
        <v>-6300</v>
      </c>
      <c r="K32" s="4"/>
      <c r="L32" s="6">
        <f t="shared" si="0"/>
        <v>77542.12</v>
      </c>
    </row>
    <row r="33" spans="1:12" x14ac:dyDescent="0.25">
      <c r="A33" s="4"/>
      <c r="B33" s="4" t="s">
        <v>8</v>
      </c>
      <c r="C33" s="5">
        <v>42864</v>
      </c>
      <c r="D33" s="4"/>
      <c r="E33" s="4" t="s">
        <v>34</v>
      </c>
      <c r="F33" s="4" t="s">
        <v>102</v>
      </c>
      <c r="G33" s="4"/>
      <c r="H33" s="4" t="s">
        <v>153</v>
      </c>
      <c r="I33" s="4"/>
      <c r="J33" s="6">
        <v>-137.5</v>
      </c>
      <c r="K33" s="4"/>
      <c r="L33" s="6">
        <f t="shared" si="0"/>
        <v>77404.62</v>
      </c>
    </row>
    <row r="34" spans="1:12" ht="23.25" x14ac:dyDescent="0.25">
      <c r="A34" s="4"/>
      <c r="B34" s="4" t="s">
        <v>8</v>
      </c>
      <c r="C34" s="5">
        <v>42864</v>
      </c>
      <c r="D34" s="4"/>
      <c r="E34" s="4" t="s">
        <v>35</v>
      </c>
      <c r="F34" s="4" t="s">
        <v>103</v>
      </c>
      <c r="G34" s="4"/>
      <c r="H34" s="20" t="s">
        <v>154</v>
      </c>
      <c r="I34" s="4"/>
      <c r="J34" s="6">
        <v>-525</v>
      </c>
      <c r="K34" s="4"/>
      <c r="L34" s="6">
        <f t="shared" si="0"/>
        <v>76879.62</v>
      </c>
    </row>
    <row r="35" spans="1:12" x14ac:dyDescent="0.25">
      <c r="A35" s="4"/>
      <c r="B35" s="4" t="s">
        <v>8</v>
      </c>
      <c r="C35" s="5">
        <v>42864</v>
      </c>
      <c r="D35" s="4"/>
      <c r="E35" s="4" t="s">
        <v>36</v>
      </c>
      <c r="F35" s="4" t="s">
        <v>104</v>
      </c>
      <c r="G35" s="4"/>
      <c r="H35" s="4" t="s">
        <v>155</v>
      </c>
      <c r="I35" s="4"/>
      <c r="J35" s="6">
        <v>-1800</v>
      </c>
      <c r="K35" s="4"/>
      <c r="L35" s="6">
        <f t="shared" si="0"/>
        <v>75079.62</v>
      </c>
    </row>
    <row r="36" spans="1:12" x14ac:dyDescent="0.25">
      <c r="A36" s="4"/>
      <c r="B36" s="4" t="s">
        <v>8</v>
      </c>
      <c r="C36" s="5">
        <v>42864</v>
      </c>
      <c r="D36" s="4"/>
      <c r="E36" s="4" t="s">
        <v>37</v>
      </c>
      <c r="F36" s="4" t="s">
        <v>105</v>
      </c>
      <c r="G36" s="4"/>
      <c r="H36" s="4" t="s">
        <v>156</v>
      </c>
      <c r="I36" s="4"/>
      <c r="J36" s="6">
        <v>-35.799999999999997</v>
      </c>
      <c r="K36" s="4"/>
      <c r="L36" s="6">
        <f t="shared" si="0"/>
        <v>75043.820000000007</v>
      </c>
    </row>
    <row r="37" spans="1:12" x14ac:dyDescent="0.25">
      <c r="A37" s="4"/>
      <c r="B37" s="4" t="s">
        <v>8</v>
      </c>
      <c r="C37" s="5">
        <v>42864</v>
      </c>
      <c r="D37" s="4"/>
      <c r="E37" s="4" t="s">
        <v>38</v>
      </c>
      <c r="F37" s="4" t="s">
        <v>106</v>
      </c>
      <c r="G37" s="4"/>
      <c r="H37" s="4" t="s">
        <v>157</v>
      </c>
      <c r="I37" s="4"/>
      <c r="J37" s="6">
        <v>-86.55</v>
      </c>
      <c r="K37" s="4"/>
      <c r="L37" s="6">
        <f t="shared" si="0"/>
        <v>74957.27</v>
      </c>
    </row>
    <row r="38" spans="1:12" x14ac:dyDescent="0.25">
      <c r="A38" s="4"/>
      <c r="B38" s="4" t="s">
        <v>8</v>
      </c>
      <c r="C38" s="5">
        <v>42865</v>
      </c>
      <c r="D38" s="4"/>
      <c r="E38" s="4" t="s">
        <v>39</v>
      </c>
      <c r="F38" s="4" t="s">
        <v>107</v>
      </c>
      <c r="G38" s="4"/>
      <c r="H38" s="4" t="s">
        <v>158</v>
      </c>
      <c r="I38" s="4"/>
      <c r="J38" s="6">
        <v>-124.69</v>
      </c>
      <c r="K38" s="4"/>
      <c r="L38" s="6">
        <f t="shared" si="0"/>
        <v>74832.58</v>
      </c>
    </row>
    <row r="39" spans="1:12" x14ac:dyDescent="0.25">
      <c r="A39" s="4"/>
      <c r="B39" s="4" t="s">
        <v>7</v>
      </c>
      <c r="C39" s="5">
        <v>42866</v>
      </c>
      <c r="D39" s="4"/>
      <c r="E39" s="4" t="s">
        <v>40</v>
      </c>
      <c r="F39" s="4" t="s">
        <v>108</v>
      </c>
      <c r="G39" s="4"/>
      <c r="H39" s="4" t="s">
        <v>159</v>
      </c>
      <c r="I39" s="4"/>
      <c r="J39" s="6">
        <v>-4458.04</v>
      </c>
      <c r="K39" s="4"/>
      <c r="L39" s="6">
        <f t="shared" ref="L39:L70" si="1">ROUND(L38+J39,5)</f>
        <v>70374.539999999994</v>
      </c>
    </row>
    <row r="40" spans="1:12" x14ac:dyDescent="0.25">
      <c r="A40" s="4"/>
      <c r="B40" s="4" t="s">
        <v>7</v>
      </c>
      <c r="C40" s="5">
        <v>42866</v>
      </c>
      <c r="D40" s="4"/>
      <c r="E40" s="4" t="s">
        <v>41</v>
      </c>
      <c r="F40" s="4" t="s">
        <v>81</v>
      </c>
      <c r="G40" s="4"/>
      <c r="H40" s="4" t="s">
        <v>160</v>
      </c>
      <c r="I40" s="4"/>
      <c r="J40" s="6">
        <v>-7437.42</v>
      </c>
      <c r="K40" s="4"/>
      <c r="L40" s="6">
        <f t="shared" si="1"/>
        <v>62937.120000000003</v>
      </c>
    </row>
    <row r="41" spans="1:12" x14ac:dyDescent="0.25">
      <c r="A41" s="4"/>
      <c r="B41" s="4" t="s">
        <v>8</v>
      </c>
      <c r="C41" s="5">
        <v>42867</v>
      </c>
      <c r="D41" s="4"/>
      <c r="E41" s="4" t="s">
        <v>42</v>
      </c>
      <c r="F41" s="4" t="s">
        <v>98</v>
      </c>
      <c r="G41" s="4"/>
      <c r="H41" s="4" t="s">
        <v>161</v>
      </c>
      <c r="I41" s="4"/>
      <c r="J41" s="6">
        <v>-237.22</v>
      </c>
      <c r="K41" s="4"/>
      <c r="L41" s="6">
        <f t="shared" si="1"/>
        <v>62699.9</v>
      </c>
    </row>
    <row r="42" spans="1:12" x14ac:dyDescent="0.25">
      <c r="A42" s="4"/>
      <c r="B42" s="4" t="s">
        <v>8</v>
      </c>
      <c r="C42" s="5">
        <v>42867</v>
      </c>
      <c r="D42" s="4"/>
      <c r="E42" s="4" t="s">
        <v>43</v>
      </c>
      <c r="F42" s="4" t="s">
        <v>109</v>
      </c>
      <c r="G42" s="4"/>
      <c r="H42" s="4" t="s">
        <v>162</v>
      </c>
      <c r="I42" s="4"/>
      <c r="J42" s="6">
        <v>-680.5</v>
      </c>
      <c r="K42" s="4"/>
      <c r="L42" s="6">
        <f t="shared" si="1"/>
        <v>62019.4</v>
      </c>
    </row>
    <row r="43" spans="1:12" x14ac:dyDescent="0.25">
      <c r="A43" s="4"/>
      <c r="B43" s="4" t="s">
        <v>8</v>
      </c>
      <c r="C43" s="5">
        <v>42867</v>
      </c>
      <c r="D43" s="4"/>
      <c r="E43" s="4" t="s">
        <v>44</v>
      </c>
      <c r="F43" s="4" t="s">
        <v>110</v>
      </c>
      <c r="G43" s="4"/>
      <c r="H43" s="4" t="s">
        <v>163</v>
      </c>
      <c r="I43" s="4"/>
      <c r="J43" s="6">
        <v>-24.78</v>
      </c>
      <c r="K43" s="4"/>
      <c r="L43" s="6">
        <f t="shared" si="1"/>
        <v>61994.62</v>
      </c>
    </row>
    <row r="44" spans="1:12" x14ac:dyDescent="0.25">
      <c r="A44" s="4"/>
      <c r="B44" s="4" t="s">
        <v>8</v>
      </c>
      <c r="C44" s="5">
        <v>42867</v>
      </c>
      <c r="D44" s="4"/>
      <c r="E44" s="4" t="s">
        <v>45</v>
      </c>
      <c r="F44" s="4" t="s">
        <v>111</v>
      </c>
      <c r="G44" s="4"/>
      <c r="H44" s="4" t="s">
        <v>164</v>
      </c>
      <c r="I44" s="4"/>
      <c r="J44" s="6">
        <v>-319.04000000000002</v>
      </c>
      <c r="K44" s="4"/>
      <c r="L44" s="6">
        <f t="shared" si="1"/>
        <v>61675.58</v>
      </c>
    </row>
    <row r="45" spans="1:12" x14ac:dyDescent="0.25">
      <c r="A45" s="4"/>
      <c r="B45" s="4" t="s">
        <v>8</v>
      </c>
      <c r="C45" s="5">
        <v>42871</v>
      </c>
      <c r="D45" s="4"/>
      <c r="E45" s="4" t="s">
        <v>46</v>
      </c>
      <c r="F45" s="4" t="s">
        <v>112</v>
      </c>
      <c r="G45" s="4"/>
      <c r="H45" s="4" t="s">
        <v>199</v>
      </c>
      <c r="I45" s="4"/>
      <c r="J45" s="6">
        <v>-1100</v>
      </c>
      <c r="K45" s="4"/>
      <c r="L45" s="6">
        <f t="shared" si="1"/>
        <v>60575.58</v>
      </c>
    </row>
    <row r="46" spans="1:12" x14ac:dyDescent="0.25">
      <c r="A46" s="4"/>
      <c r="B46" s="4" t="s">
        <v>8</v>
      </c>
      <c r="C46" s="5">
        <v>42871</v>
      </c>
      <c r="D46" s="4"/>
      <c r="E46" s="4" t="s">
        <v>47</v>
      </c>
      <c r="F46" s="4" t="s">
        <v>111</v>
      </c>
      <c r="G46" s="4"/>
      <c r="H46" s="4" t="s">
        <v>165</v>
      </c>
      <c r="I46" s="4"/>
      <c r="J46" s="6">
        <v>-330.58</v>
      </c>
      <c r="K46" s="4"/>
      <c r="L46" s="6">
        <f t="shared" si="1"/>
        <v>60245</v>
      </c>
    </row>
    <row r="47" spans="1:12" x14ac:dyDescent="0.25">
      <c r="A47" s="4"/>
      <c r="B47" s="4" t="s">
        <v>8</v>
      </c>
      <c r="C47" s="5">
        <v>42871</v>
      </c>
      <c r="D47" s="4"/>
      <c r="E47" s="4" t="s">
        <v>48</v>
      </c>
      <c r="F47" s="4" t="s">
        <v>113</v>
      </c>
      <c r="G47" s="4"/>
      <c r="H47" s="4" t="s">
        <v>166</v>
      </c>
      <c r="I47" s="4"/>
      <c r="J47" s="6">
        <v>-1078</v>
      </c>
      <c r="K47" s="4"/>
      <c r="L47" s="6">
        <f t="shared" si="1"/>
        <v>59167</v>
      </c>
    </row>
    <row r="48" spans="1:12" x14ac:dyDescent="0.25">
      <c r="A48" s="4"/>
      <c r="B48" s="4" t="s">
        <v>8</v>
      </c>
      <c r="C48" s="5">
        <v>42871</v>
      </c>
      <c r="D48" s="4"/>
      <c r="E48" s="4" t="s">
        <v>49</v>
      </c>
      <c r="F48" s="4" t="s">
        <v>114</v>
      </c>
      <c r="G48" s="4"/>
      <c r="H48" s="4" t="s">
        <v>167</v>
      </c>
      <c r="I48" s="4"/>
      <c r="J48" s="6">
        <v>-179.21</v>
      </c>
      <c r="K48" s="4"/>
      <c r="L48" s="6">
        <f t="shared" si="1"/>
        <v>58987.79</v>
      </c>
    </row>
    <row r="49" spans="1:12" x14ac:dyDescent="0.25">
      <c r="A49" s="4"/>
      <c r="B49" s="4" t="s">
        <v>8</v>
      </c>
      <c r="C49" s="5">
        <v>42871</v>
      </c>
      <c r="D49" s="4"/>
      <c r="E49" s="4" t="s">
        <v>50</v>
      </c>
      <c r="F49" s="4" t="s">
        <v>115</v>
      </c>
      <c r="G49" s="4"/>
      <c r="H49" s="4" t="s">
        <v>168</v>
      </c>
      <c r="I49" s="4"/>
      <c r="J49" s="6">
        <v>-135</v>
      </c>
      <c r="K49" s="4"/>
      <c r="L49" s="6">
        <f t="shared" si="1"/>
        <v>58852.79</v>
      </c>
    </row>
    <row r="50" spans="1:12" x14ac:dyDescent="0.25">
      <c r="A50" s="4"/>
      <c r="B50" s="4" t="s">
        <v>8</v>
      </c>
      <c r="C50" s="5">
        <v>42871</v>
      </c>
      <c r="D50" s="4"/>
      <c r="E50" s="4" t="s">
        <v>51</v>
      </c>
      <c r="F50" s="4" t="s">
        <v>116</v>
      </c>
      <c r="G50" s="4"/>
      <c r="H50" s="4" t="s">
        <v>169</v>
      </c>
      <c r="I50" s="4"/>
      <c r="J50" s="6">
        <v>-4000</v>
      </c>
      <c r="K50" s="4"/>
      <c r="L50" s="6">
        <f t="shared" si="1"/>
        <v>54852.79</v>
      </c>
    </row>
    <row r="51" spans="1:12" x14ac:dyDescent="0.25">
      <c r="A51" s="4"/>
      <c r="B51" s="4" t="s">
        <v>8</v>
      </c>
      <c r="C51" s="5">
        <v>42871</v>
      </c>
      <c r="D51" s="4"/>
      <c r="E51" s="4" t="s">
        <v>52</v>
      </c>
      <c r="F51" s="4" t="s">
        <v>117</v>
      </c>
      <c r="G51" s="4"/>
      <c r="H51" s="4" t="s">
        <v>170</v>
      </c>
      <c r="I51" s="4"/>
      <c r="J51" s="6">
        <v>-49.75</v>
      </c>
      <c r="K51" s="4"/>
      <c r="L51" s="6">
        <f t="shared" si="1"/>
        <v>54803.040000000001</v>
      </c>
    </row>
    <row r="52" spans="1:12" x14ac:dyDescent="0.25">
      <c r="A52" s="4"/>
      <c r="B52" s="4" t="s">
        <v>8</v>
      </c>
      <c r="C52" s="5">
        <v>42871</v>
      </c>
      <c r="D52" s="4"/>
      <c r="E52" s="4" t="s">
        <v>53</v>
      </c>
      <c r="F52" s="4" t="s">
        <v>118</v>
      </c>
      <c r="G52" s="4"/>
      <c r="H52" s="4" t="s">
        <v>171</v>
      </c>
      <c r="I52" s="4"/>
      <c r="J52" s="6">
        <v>-135</v>
      </c>
      <c r="K52" s="4"/>
      <c r="L52" s="6">
        <f t="shared" si="1"/>
        <v>54668.04</v>
      </c>
    </row>
    <row r="53" spans="1:12" x14ac:dyDescent="0.25">
      <c r="A53" s="4"/>
      <c r="B53" s="4" t="s">
        <v>8</v>
      </c>
      <c r="C53" s="5">
        <v>42871</v>
      </c>
      <c r="D53" s="4"/>
      <c r="E53" s="4" t="s">
        <v>54</v>
      </c>
      <c r="F53" s="4" t="s">
        <v>109</v>
      </c>
      <c r="G53" s="4"/>
      <c r="H53" s="4" t="s">
        <v>162</v>
      </c>
      <c r="I53" s="4"/>
      <c r="J53" s="6">
        <v>-680.5</v>
      </c>
      <c r="K53" s="4"/>
      <c r="L53" s="6">
        <f t="shared" si="1"/>
        <v>53987.54</v>
      </c>
    </row>
    <row r="54" spans="1:12" x14ac:dyDescent="0.25">
      <c r="A54" s="4"/>
      <c r="B54" s="4" t="s">
        <v>8</v>
      </c>
      <c r="C54" s="5">
        <v>42871</v>
      </c>
      <c r="D54" s="4"/>
      <c r="E54" s="4" t="s">
        <v>55</v>
      </c>
      <c r="F54" s="4" t="s">
        <v>119</v>
      </c>
      <c r="G54" s="4"/>
      <c r="H54" s="4" t="s">
        <v>157</v>
      </c>
      <c r="I54" s="4"/>
      <c r="J54" s="6">
        <v>-2059.4499999999998</v>
      </c>
      <c r="K54" s="4"/>
      <c r="L54" s="6">
        <f t="shared" si="1"/>
        <v>51928.09</v>
      </c>
    </row>
    <row r="55" spans="1:12" x14ac:dyDescent="0.25">
      <c r="A55" s="4"/>
      <c r="B55" s="4" t="s">
        <v>10</v>
      </c>
      <c r="C55" s="5">
        <v>42872</v>
      </c>
      <c r="D55" s="4"/>
      <c r="E55" s="4"/>
      <c r="F55" s="4"/>
      <c r="G55" s="4"/>
      <c r="H55" s="4" t="s">
        <v>198</v>
      </c>
      <c r="I55" s="4"/>
      <c r="J55" s="6">
        <v>-20000</v>
      </c>
      <c r="K55" s="4"/>
      <c r="L55" s="6">
        <f t="shared" si="1"/>
        <v>31928.09</v>
      </c>
    </row>
    <row r="56" spans="1:12" x14ac:dyDescent="0.25">
      <c r="A56" s="4"/>
      <c r="B56" s="4" t="s">
        <v>9</v>
      </c>
      <c r="C56" s="5">
        <v>42872</v>
      </c>
      <c r="D56" s="4"/>
      <c r="E56" s="4"/>
      <c r="F56" s="4"/>
      <c r="G56" s="4"/>
      <c r="H56" s="4" t="s">
        <v>9</v>
      </c>
      <c r="I56" s="4"/>
      <c r="J56" s="6">
        <v>2779.49</v>
      </c>
      <c r="K56" s="4"/>
      <c r="L56" s="6">
        <f t="shared" si="1"/>
        <v>34707.58</v>
      </c>
    </row>
    <row r="57" spans="1:12" x14ac:dyDescent="0.25">
      <c r="A57" s="4"/>
      <c r="B57" s="4" t="s">
        <v>8</v>
      </c>
      <c r="C57" s="5">
        <v>42878</v>
      </c>
      <c r="D57" s="4"/>
      <c r="E57" s="4" t="s">
        <v>56</v>
      </c>
      <c r="F57" s="4" t="s">
        <v>120</v>
      </c>
      <c r="G57" s="4"/>
      <c r="H57" s="4" t="s">
        <v>172</v>
      </c>
      <c r="I57" s="4"/>
      <c r="J57" s="6">
        <v>-28.4</v>
      </c>
      <c r="K57" s="4"/>
      <c r="L57" s="6">
        <f t="shared" si="1"/>
        <v>34679.18</v>
      </c>
    </row>
    <row r="58" spans="1:12" x14ac:dyDescent="0.25">
      <c r="A58" s="4"/>
      <c r="B58" s="4" t="s">
        <v>8</v>
      </c>
      <c r="C58" s="5">
        <v>42878</v>
      </c>
      <c r="D58" s="4"/>
      <c r="E58" s="4" t="s">
        <v>57</v>
      </c>
      <c r="F58" s="4" t="s">
        <v>110</v>
      </c>
      <c r="G58" s="4"/>
      <c r="H58" s="4" t="s">
        <v>173</v>
      </c>
      <c r="I58" s="4"/>
      <c r="J58" s="6">
        <v>-8.5</v>
      </c>
      <c r="K58" s="4"/>
      <c r="L58" s="6">
        <f t="shared" si="1"/>
        <v>34670.68</v>
      </c>
    </row>
    <row r="59" spans="1:12" x14ac:dyDescent="0.25">
      <c r="A59" s="4"/>
      <c r="B59" s="4" t="s">
        <v>8</v>
      </c>
      <c r="C59" s="5">
        <v>42878</v>
      </c>
      <c r="D59" s="4"/>
      <c r="E59" s="4" t="s">
        <v>58</v>
      </c>
      <c r="F59" s="4" t="s">
        <v>83</v>
      </c>
      <c r="G59" s="4"/>
      <c r="H59" s="4" t="s">
        <v>174</v>
      </c>
      <c r="I59" s="4"/>
      <c r="J59" s="6">
        <v>-1393.82</v>
      </c>
      <c r="K59" s="4"/>
      <c r="L59" s="6">
        <f t="shared" si="1"/>
        <v>33276.86</v>
      </c>
    </row>
    <row r="60" spans="1:12" x14ac:dyDescent="0.25">
      <c r="A60" s="4"/>
      <c r="B60" s="4" t="s">
        <v>8</v>
      </c>
      <c r="C60" s="5">
        <v>42878</v>
      </c>
      <c r="D60" s="4"/>
      <c r="E60" s="4" t="s">
        <v>59</v>
      </c>
      <c r="F60" s="4" t="s">
        <v>121</v>
      </c>
      <c r="G60" s="4"/>
      <c r="H60" s="4" t="s">
        <v>175</v>
      </c>
      <c r="I60" s="4"/>
      <c r="J60" s="6">
        <v>-119.28</v>
      </c>
      <c r="K60" s="4"/>
      <c r="L60" s="6">
        <f t="shared" si="1"/>
        <v>33157.58</v>
      </c>
    </row>
    <row r="61" spans="1:12" x14ac:dyDescent="0.25">
      <c r="A61" s="4"/>
      <c r="B61" s="4" t="s">
        <v>8</v>
      </c>
      <c r="C61" s="5">
        <v>42878</v>
      </c>
      <c r="D61" s="4"/>
      <c r="E61" s="4" t="s">
        <v>60</v>
      </c>
      <c r="F61" s="4" t="s">
        <v>89</v>
      </c>
      <c r="G61" s="4"/>
      <c r="H61" s="4" t="s">
        <v>139</v>
      </c>
      <c r="I61" s="4"/>
      <c r="J61" s="6">
        <v>-2466.75</v>
      </c>
      <c r="K61" s="4"/>
      <c r="L61" s="6">
        <f t="shared" si="1"/>
        <v>30690.83</v>
      </c>
    </row>
    <row r="62" spans="1:12" x14ac:dyDescent="0.25">
      <c r="A62" s="4"/>
      <c r="B62" s="4" t="s">
        <v>8</v>
      </c>
      <c r="C62" s="5">
        <v>42878</v>
      </c>
      <c r="D62" s="4"/>
      <c r="E62" s="4" t="s">
        <v>61</v>
      </c>
      <c r="F62" s="4" t="s">
        <v>122</v>
      </c>
      <c r="G62" s="4"/>
      <c r="H62" s="4" t="s">
        <v>176</v>
      </c>
      <c r="I62" s="4"/>
      <c r="J62" s="6">
        <v>-573.41999999999996</v>
      </c>
      <c r="K62" s="4"/>
      <c r="L62" s="6">
        <f t="shared" si="1"/>
        <v>30117.41</v>
      </c>
    </row>
    <row r="63" spans="1:12" x14ac:dyDescent="0.25">
      <c r="A63" s="4"/>
      <c r="B63" s="4" t="s">
        <v>10</v>
      </c>
      <c r="C63" s="5">
        <v>42878</v>
      </c>
      <c r="D63" s="4"/>
      <c r="E63" s="4"/>
      <c r="F63" s="4"/>
      <c r="G63" s="4"/>
      <c r="H63" s="4" t="s">
        <v>150</v>
      </c>
      <c r="I63" s="4"/>
      <c r="J63" s="6">
        <v>50000</v>
      </c>
      <c r="K63" s="4"/>
      <c r="L63" s="6">
        <f t="shared" si="1"/>
        <v>80117.41</v>
      </c>
    </row>
    <row r="64" spans="1:12" x14ac:dyDescent="0.25">
      <c r="A64" s="4"/>
      <c r="B64" s="4" t="s">
        <v>8</v>
      </c>
      <c r="C64" s="5">
        <v>42879</v>
      </c>
      <c r="D64" s="4"/>
      <c r="E64" s="4" t="s">
        <v>62</v>
      </c>
      <c r="F64" s="4" t="s">
        <v>195</v>
      </c>
      <c r="G64" s="4"/>
      <c r="H64" s="4" t="s">
        <v>177</v>
      </c>
      <c r="I64" s="4"/>
      <c r="J64" s="6">
        <v>-852.34</v>
      </c>
      <c r="K64" s="4"/>
      <c r="L64" s="6">
        <f t="shared" si="1"/>
        <v>79265.070000000007</v>
      </c>
    </row>
    <row r="65" spans="1:12" x14ac:dyDescent="0.25">
      <c r="A65" s="4"/>
      <c r="B65" s="4" t="s">
        <v>8</v>
      </c>
      <c r="C65" s="5">
        <v>42879</v>
      </c>
      <c r="D65" s="4"/>
      <c r="E65" s="4" t="s">
        <v>63</v>
      </c>
      <c r="F65" s="4" t="s">
        <v>123</v>
      </c>
      <c r="G65" s="4"/>
      <c r="H65" s="4" t="s">
        <v>178</v>
      </c>
      <c r="I65" s="4"/>
      <c r="J65" s="6">
        <v>-27.75</v>
      </c>
      <c r="K65" s="4"/>
      <c r="L65" s="6">
        <f t="shared" si="1"/>
        <v>79237.320000000007</v>
      </c>
    </row>
    <row r="66" spans="1:12" x14ac:dyDescent="0.25">
      <c r="A66" s="4"/>
      <c r="B66" s="4" t="s">
        <v>8</v>
      </c>
      <c r="C66" s="5">
        <v>42879</v>
      </c>
      <c r="D66" s="4"/>
      <c r="E66" s="4" t="s">
        <v>64</v>
      </c>
      <c r="F66" s="4" t="s">
        <v>124</v>
      </c>
      <c r="G66" s="4"/>
      <c r="H66" s="4" t="s">
        <v>179</v>
      </c>
      <c r="I66" s="4"/>
      <c r="J66" s="6">
        <v>-304.81</v>
      </c>
      <c r="K66" s="4"/>
      <c r="L66" s="6">
        <f t="shared" si="1"/>
        <v>78932.509999999995</v>
      </c>
    </row>
    <row r="67" spans="1:12" x14ac:dyDescent="0.25">
      <c r="A67" s="4"/>
      <c r="B67" s="4" t="s">
        <v>8</v>
      </c>
      <c r="C67" s="5">
        <v>42879</v>
      </c>
      <c r="D67" s="4"/>
      <c r="E67" s="4" t="s">
        <v>65</v>
      </c>
      <c r="F67" s="4" t="s">
        <v>125</v>
      </c>
      <c r="G67" s="4"/>
      <c r="H67" s="4" t="s">
        <v>180</v>
      </c>
      <c r="I67" s="4"/>
      <c r="J67" s="6">
        <v>-356.85</v>
      </c>
      <c r="K67" s="4"/>
      <c r="L67" s="6">
        <f t="shared" si="1"/>
        <v>78575.66</v>
      </c>
    </row>
    <row r="68" spans="1:12" x14ac:dyDescent="0.25">
      <c r="A68" s="4"/>
      <c r="B68" s="4" t="s">
        <v>7</v>
      </c>
      <c r="C68" s="5">
        <v>42880</v>
      </c>
      <c r="D68" s="4"/>
      <c r="E68" s="4" t="s">
        <v>66</v>
      </c>
      <c r="F68" s="4" t="s">
        <v>108</v>
      </c>
      <c r="G68" s="4"/>
      <c r="H68" s="4" t="s">
        <v>181</v>
      </c>
      <c r="I68" s="4"/>
      <c r="J68" s="6">
        <v>-4458.04</v>
      </c>
      <c r="K68" s="4"/>
      <c r="L68" s="6">
        <f t="shared" si="1"/>
        <v>74117.62</v>
      </c>
    </row>
    <row r="69" spans="1:12" x14ac:dyDescent="0.25">
      <c r="A69" s="4"/>
      <c r="B69" s="4" t="s">
        <v>7</v>
      </c>
      <c r="C69" s="5">
        <v>42880</v>
      </c>
      <c r="D69" s="4"/>
      <c r="E69" s="4" t="s">
        <v>41</v>
      </c>
      <c r="F69" s="4" t="s">
        <v>81</v>
      </c>
      <c r="G69" s="4"/>
      <c r="H69" s="4" t="s">
        <v>160</v>
      </c>
      <c r="I69" s="4"/>
      <c r="J69" s="6">
        <v>-7441.8</v>
      </c>
      <c r="K69" s="4"/>
      <c r="L69" s="6">
        <f t="shared" si="1"/>
        <v>66675.820000000007</v>
      </c>
    </row>
    <row r="70" spans="1:12" x14ac:dyDescent="0.25">
      <c r="A70" s="4"/>
      <c r="B70" s="4" t="s">
        <v>7</v>
      </c>
      <c r="C70" s="5">
        <v>42880</v>
      </c>
      <c r="D70" s="4"/>
      <c r="E70" s="4" t="s">
        <v>67</v>
      </c>
      <c r="F70" s="4" t="s">
        <v>126</v>
      </c>
      <c r="G70" s="4"/>
      <c r="H70" s="4" t="s">
        <v>182</v>
      </c>
      <c r="I70" s="4"/>
      <c r="J70" s="6">
        <v>-224.56</v>
      </c>
      <c r="K70" s="4"/>
      <c r="L70" s="6">
        <f t="shared" si="1"/>
        <v>66451.259999999995</v>
      </c>
    </row>
    <row r="71" spans="1:12" x14ac:dyDescent="0.25">
      <c r="A71" s="4"/>
      <c r="B71" s="4" t="s">
        <v>8</v>
      </c>
      <c r="C71" s="5">
        <v>42880</v>
      </c>
      <c r="D71" s="4"/>
      <c r="E71" s="4" t="s">
        <v>68</v>
      </c>
      <c r="F71" s="4" t="s">
        <v>127</v>
      </c>
      <c r="G71" s="4"/>
      <c r="H71" s="4" t="s">
        <v>178</v>
      </c>
      <c r="I71" s="4"/>
      <c r="J71" s="6">
        <v>-74.88</v>
      </c>
      <c r="K71" s="4"/>
      <c r="L71" s="6">
        <f t="shared" ref="L71:L85" si="2">ROUND(L70+J71,5)</f>
        <v>66376.38</v>
      </c>
    </row>
    <row r="72" spans="1:12" x14ac:dyDescent="0.25">
      <c r="A72" s="4"/>
      <c r="B72" s="4" t="s">
        <v>7</v>
      </c>
      <c r="C72" s="5">
        <v>42880</v>
      </c>
      <c r="D72" s="4"/>
      <c r="E72" s="4" t="s">
        <v>69</v>
      </c>
      <c r="F72" s="4" t="s">
        <v>128</v>
      </c>
      <c r="G72" s="4"/>
      <c r="H72" s="4" t="s">
        <v>183</v>
      </c>
      <c r="I72" s="4"/>
      <c r="J72" s="6">
        <v>-9015.64</v>
      </c>
      <c r="K72" s="4"/>
      <c r="L72" s="6">
        <f t="shared" si="2"/>
        <v>57360.74</v>
      </c>
    </row>
    <row r="73" spans="1:12" x14ac:dyDescent="0.25">
      <c r="A73" s="4"/>
      <c r="B73" s="4" t="s">
        <v>9</v>
      </c>
      <c r="C73" s="5">
        <v>42881</v>
      </c>
      <c r="D73" s="4"/>
      <c r="E73" s="4"/>
      <c r="F73" s="4"/>
      <c r="G73" s="4"/>
      <c r="H73" s="4" t="s">
        <v>9</v>
      </c>
      <c r="I73" s="4"/>
      <c r="J73" s="6">
        <v>81509.03</v>
      </c>
      <c r="K73" s="4"/>
      <c r="L73" s="6">
        <f t="shared" si="2"/>
        <v>138869.76999999999</v>
      </c>
    </row>
    <row r="74" spans="1:12" x14ac:dyDescent="0.25">
      <c r="A74" s="4"/>
      <c r="B74" s="4" t="s">
        <v>7</v>
      </c>
      <c r="C74" s="5">
        <v>42886</v>
      </c>
      <c r="D74" s="4"/>
      <c r="E74" s="4" t="s">
        <v>70</v>
      </c>
      <c r="F74" s="4" t="s">
        <v>81</v>
      </c>
      <c r="G74" s="4"/>
      <c r="H74" s="4" t="s">
        <v>132</v>
      </c>
      <c r="I74" s="4"/>
      <c r="J74" s="6">
        <v>-1079.9000000000001</v>
      </c>
      <c r="K74" s="4"/>
      <c r="L74" s="6">
        <f t="shared" si="2"/>
        <v>137789.87</v>
      </c>
    </row>
    <row r="75" spans="1:12" x14ac:dyDescent="0.25">
      <c r="A75" s="4"/>
      <c r="B75" s="4" t="s">
        <v>8</v>
      </c>
      <c r="C75" s="5">
        <v>42886</v>
      </c>
      <c r="D75" s="4"/>
      <c r="E75" s="4" t="s">
        <v>71</v>
      </c>
      <c r="F75" s="4" t="s">
        <v>129</v>
      </c>
      <c r="G75" s="4"/>
      <c r="H75" s="4" t="s">
        <v>184</v>
      </c>
      <c r="I75" s="4"/>
      <c r="J75" s="6">
        <v>-115</v>
      </c>
      <c r="K75" s="4"/>
      <c r="L75" s="6">
        <f t="shared" si="2"/>
        <v>137674.87</v>
      </c>
    </row>
    <row r="76" spans="1:12" x14ac:dyDescent="0.25">
      <c r="A76" s="4"/>
      <c r="B76" s="4" t="s">
        <v>8</v>
      </c>
      <c r="C76" s="5">
        <v>42886</v>
      </c>
      <c r="D76" s="4"/>
      <c r="E76" s="4" t="s">
        <v>72</v>
      </c>
      <c r="F76" s="4" t="s">
        <v>130</v>
      </c>
      <c r="G76" s="4"/>
      <c r="H76" s="4" t="s">
        <v>185</v>
      </c>
      <c r="I76" s="4"/>
      <c r="J76" s="6">
        <v>-338</v>
      </c>
      <c r="K76" s="4"/>
      <c r="L76" s="6">
        <f t="shared" si="2"/>
        <v>137336.87</v>
      </c>
    </row>
    <row r="77" spans="1:12" x14ac:dyDescent="0.25">
      <c r="A77" s="4"/>
      <c r="B77" s="4" t="s">
        <v>8</v>
      </c>
      <c r="C77" s="5">
        <v>42886</v>
      </c>
      <c r="D77" s="4"/>
      <c r="E77" s="4" t="s">
        <v>73</v>
      </c>
      <c r="F77" s="4" t="s">
        <v>114</v>
      </c>
      <c r="G77" s="4"/>
      <c r="H77" s="4" t="s">
        <v>186</v>
      </c>
      <c r="I77" s="4"/>
      <c r="J77" s="6">
        <v>-264.45</v>
      </c>
      <c r="K77" s="4"/>
      <c r="L77" s="6">
        <f t="shared" si="2"/>
        <v>137072.42000000001</v>
      </c>
    </row>
    <row r="78" spans="1:12" x14ac:dyDescent="0.25">
      <c r="A78" s="4"/>
      <c r="B78" s="4" t="s">
        <v>8</v>
      </c>
      <c r="C78" s="5">
        <v>42886</v>
      </c>
      <c r="D78" s="4"/>
      <c r="E78" s="4" t="s">
        <v>74</v>
      </c>
      <c r="F78" s="4" t="s">
        <v>131</v>
      </c>
      <c r="G78" s="4"/>
      <c r="H78" s="4" t="s">
        <v>187</v>
      </c>
      <c r="I78" s="4"/>
      <c r="J78" s="6">
        <v>-249</v>
      </c>
      <c r="K78" s="4"/>
      <c r="L78" s="6">
        <f t="shared" si="2"/>
        <v>136823.42000000001</v>
      </c>
    </row>
    <row r="79" spans="1:12" x14ac:dyDescent="0.25">
      <c r="A79" s="4"/>
      <c r="B79" s="4" t="s">
        <v>8</v>
      </c>
      <c r="C79" s="5">
        <v>42886</v>
      </c>
      <c r="D79" s="4"/>
      <c r="E79" s="4" t="s">
        <v>75</v>
      </c>
      <c r="F79" s="4" t="s">
        <v>85</v>
      </c>
      <c r="G79" s="4"/>
      <c r="H79" s="4" t="s">
        <v>136</v>
      </c>
      <c r="I79" s="4"/>
      <c r="J79" s="6">
        <v>-105.97</v>
      </c>
      <c r="K79" s="4"/>
      <c r="L79" s="6">
        <f t="shared" si="2"/>
        <v>136717.45000000001</v>
      </c>
    </row>
    <row r="80" spans="1:12" x14ac:dyDescent="0.25">
      <c r="A80" s="4"/>
      <c r="B80" s="4" t="s">
        <v>8</v>
      </c>
      <c r="C80" s="5">
        <v>42886</v>
      </c>
      <c r="D80" s="4"/>
      <c r="E80" s="4" t="s">
        <v>76</v>
      </c>
      <c r="F80" s="4" t="s">
        <v>88</v>
      </c>
      <c r="G80" s="4"/>
      <c r="H80" s="4" t="s">
        <v>136</v>
      </c>
      <c r="I80" s="4"/>
      <c r="J80" s="6">
        <v>-34.380000000000003</v>
      </c>
      <c r="K80" s="4"/>
      <c r="L80" s="6">
        <f t="shared" si="2"/>
        <v>136683.07</v>
      </c>
    </row>
    <row r="81" spans="1:12" x14ac:dyDescent="0.25">
      <c r="A81" s="4"/>
      <c r="B81" s="4" t="s">
        <v>8</v>
      </c>
      <c r="C81" s="5">
        <v>42886</v>
      </c>
      <c r="D81" s="4"/>
      <c r="E81" s="4" t="s">
        <v>77</v>
      </c>
      <c r="F81" s="4" t="s">
        <v>86</v>
      </c>
      <c r="G81" s="4"/>
      <c r="H81" s="4" t="s">
        <v>188</v>
      </c>
      <c r="I81" s="4"/>
      <c r="J81" s="6">
        <v>-434.98</v>
      </c>
      <c r="K81" s="4"/>
      <c r="L81" s="6">
        <f t="shared" si="2"/>
        <v>136248.09</v>
      </c>
    </row>
    <row r="82" spans="1:12" x14ac:dyDescent="0.25">
      <c r="A82" s="4"/>
      <c r="B82" s="4" t="s">
        <v>8</v>
      </c>
      <c r="C82" s="5">
        <v>42886</v>
      </c>
      <c r="D82" s="4"/>
      <c r="E82" s="4" t="s">
        <v>78</v>
      </c>
      <c r="F82" s="4" t="s">
        <v>87</v>
      </c>
      <c r="G82" s="4"/>
      <c r="H82" s="4" t="s">
        <v>138</v>
      </c>
      <c r="I82" s="4"/>
      <c r="J82" s="6">
        <v>-378.28</v>
      </c>
      <c r="K82" s="4"/>
      <c r="L82" s="6">
        <f t="shared" si="2"/>
        <v>135869.81</v>
      </c>
    </row>
    <row r="83" spans="1:12" ht="23.25" x14ac:dyDescent="0.25">
      <c r="A83" s="4"/>
      <c r="B83" s="4" t="s">
        <v>8</v>
      </c>
      <c r="C83" s="5">
        <v>42886</v>
      </c>
      <c r="D83" s="4"/>
      <c r="E83" s="4" t="s">
        <v>79</v>
      </c>
      <c r="F83" s="4" t="s">
        <v>92</v>
      </c>
      <c r="G83" s="4"/>
      <c r="H83" s="20" t="s">
        <v>189</v>
      </c>
      <c r="I83" s="4"/>
      <c r="J83" s="6">
        <v>-10268.530000000001</v>
      </c>
      <c r="K83" s="4"/>
      <c r="L83" s="6">
        <f t="shared" si="2"/>
        <v>125601.28</v>
      </c>
    </row>
    <row r="84" spans="1:12" x14ac:dyDescent="0.25">
      <c r="A84" s="4"/>
      <c r="B84" s="4" t="s">
        <v>8</v>
      </c>
      <c r="C84" s="5">
        <v>42886</v>
      </c>
      <c r="D84" s="4"/>
      <c r="E84" s="4" t="s">
        <v>80</v>
      </c>
      <c r="F84" s="4" t="s">
        <v>91</v>
      </c>
      <c r="G84" s="4"/>
      <c r="H84" s="4" t="s">
        <v>190</v>
      </c>
      <c r="I84" s="4"/>
      <c r="J84" s="6">
        <v>-15684.38</v>
      </c>
      <c r="K84" s="4"/>
      <c r="L84" s="6">
        <f t="shared" si="2"/>
        <v>109916.9</v>
      </c>
    </row>
    <row r="85" spans="1:12" ht="15.75" thickBot="1" x14ac:dyDescent="0.3">
      <c r="A85" s="4"/>
      <c r="B85" s="4" t="s">
        <v>9</v>
      </c>
      <c r="C85" s="5">
        <v>42886</v>
      </c>
      <c r="D85" s="4"/>
      <c r="E85" s="4"/>
      <c r="F85" s="4"/>
      <c r="G85" s="4"/>
      <c r="H85" s="4" t="s">
        <v>191</v>
      </c>
      <c r="I85" s="4"/>
      <c r="J85" s="7">
        <v>0.56999999999999995</v>
      </c>
      <c r="K85" s="4"/>
      <c r="L85" s="7">
        <f t="shared" si="2"/>
        <v>109917.47</v>
      </c>
    </row>
    <row r="86" spans="1:12" ht="15.75" thickBot="1" x14ac:dyDescent="0.3">
      <c r="A86" s="4"/>
      <c r="B86" s="4"/>
      <c r="C86" s="5"/>
      <c r="D86" s="4"/>
      <c r="E86" s="4"/>
      <c r="F86" s="4"/>
      <c r="G86" s="4"/>
      <c r="H86" s="4"/>
      <c r="I86" s="4"/>
      <c r="J86" s="8">
        <f>ROUND(SUM(J6:J85),5)</f>
        <v>17814.060000000001</v>
      </c>
      <c r="K86" s="4"/>
      <c r="L86" s="8">
        <f>L85</f>
        <v>109917.47</v>
      </c>
    </row>
    <row r="87" spans="1:12" s="10" customFormat="1" ht="12" thickBot="1" x14ac:dyDescent="0.25">
      <c r="A87" s="1"/>
      <c r="B87" s="1"/>
      <c r="C87" s="3"/>
      <c r="D87" s="1"/>
      <c r="E87" s="1"/>
      <c r="F87" s="1"/>
      <c r="G87" s="1"/>
      <c r="H87" s="1"/>
      <c r="I87" s="1"/>
      <c r="J87" s="9">
        <f>J86</f>
        <v>17814.060000000001</v>
      </c>
      <c r="K87" s="1"/>
      <c r="L87" s="9">
        <f>L86</f>
        <v>109917.47</v>
      </c>
    </row>
    <row r="88" spans="1:12" ht="15.75" thickTop="1" x14ac:dyDescent="0.25"/>
  </sheetData>
  <mergeCells count="2">
    <mergeCell ref="B1:L1"/>
    <mergeCell ref="B3:L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5</xdr:row>
                <xdr:rowOff>104775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5</xdr:row>
                <xdr:rowOff>104775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2017-07-24T20:04:15Z</cp:lastPrinted>
  <dcterms:created xsi:type="dcterms:W3CDTF">2017-07-24T16:05:27Z</dcterms:created>
  <dcterms:modified xsi:type="dcterms:W3CDTF">2017-07-24T20:04:18Z</dcterms:modified>
</cp:coreProperties>
</file>