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Sheet1!$4:$4,Sheet1!$6:$6,Sheet1!$7:$7,Sheet1!$8:$8,Sheet1!$11:$11,Sheet1!$12:$12,Sheet1!$18:$18,Sheet1!$19:$19,Sheet1!$21:$21,Sheet1!$22:$22,Sheet1!$23:$23,Sheet1!$24:$24,Sheet1!$25:$25,Sheet1!$26:$26,Sheet1!$27:$27,Sheet1!$28:$28</definedName>
    <definedName name="QB_DATA_1" localSheetId="0" hidden="1">Sheet1!$30:$30,Sheet1!$33:$33,Sheet1!$34:$34,Sheet1!$37:$37,Sheet1!$38:$38,Sheet1!$41:$41,Sheet1!$42:$42,Sheet1!$45:$45,Sheet1!$47:$47,Sheet1!$49:$49,Sheet1!$52:$52,Sheet1!$54:$54,Sheet1!$58:$58,Sheet1!$59:$59,Sheet1!$62:$62,Sheet1!$63:$63</definedName>
    <definedName name="QB_DATA_2" localSheetId="0" hidden="1">Sheet1!$66:$66,Sheet1!$69:$69,Sheet1!$72:$72,Sheet1!$73:$73,Sheet1!$74:$74,Sheet1!$75:$75,Sheet1!$76:$76,Sheet1!$79:$79,Sheet1!$80:$80,Sheet1!$83:$83,Sheet1!$86:$86,Sheet1!$88:$88,Sheet1!$90:$90,Sheet1!$91:$91,Sheet1!$92:$92,Sheet1!$93:$93</definedName>
    <definedName name="QB_DATA_3" localSheetId="0" hidden="1">Sheet1!$94:$94</definedName>
    <definedName name="QB_FORMULA_0" localSheetId="0" hidden="1">Sheet1!$H$9,Sheet1!$H$13,Sheet1!$H$14,Sheet1!$H$15,Sheet1!$H$20,Sheet1!$H$31,Sheet1!$H$35,Sheet1!$H$39,Sheet1!$H$43,Sheet1!$H$46,Sheet1!$H$50,Sheet1!$H$55,Sheet1!$H$56,Sheet1!$H$60,Sheet1!$H$64,Sheet1!$H$67</definedName>
    <definedName name="QB_FORMULA_1" localSheetId="0" hidden="1">Sheet1!$H$70,Sheet1!$H$77,Sheet1!$H$81,Sheet1!$H$84,Sheet1!$H$87,Sheet1!$H$95,Sheet1!$H$96,Sheet1!$H$97,Sheet1!$H$98</definedName>
    <definedName name="QB_ROW_104040" localSheetId="0" hidden="1">Sheet1!$E$68</definedName>
    <definedName name="QB_ROW_104340" localSheetId="0" hidden="1">Sheet1!$E$70</definedName>
    <definedName name="QB_ROW_106250" localSheetId="0" hidden="1">Sheet1!$F$69</definedName>
    <definedName name="QB_ROW_107250" localSheetId="0" hidden="1">Sheet1!$F$90</definedName>
    <definedName name="QB_ROW_108250" localSheetId="0" hidden="1">Sheet1!$F$42</definedName>
    <definedName name="QB_ROW_109040" localSheetId="0" hidden="1">Sheet1!$E$71</definedName>
    <definedName name="QB_ROW_109340" localSheetId="0" hidden="1">Sheet1!$E$77</definedName>
    <definedName name="QB_ROW_111250" localSheetId="0" hidden="1">Sheet1!$F$76</definedName>
    <definedName name="QB_ROW_112040" localSheetId="0" hidden="1">Sheet1!$E$78</definedName>
    <definedName name="QB_ROW_112340" localSheetId="0" hidden="1">Sheet1!$E$81</definedName>
    <definedName name="QB_ROW_113250" localSheetId="0" hidden="1">Sheet1!$F$79</definedName>
    <definedName name="QB_ROW_121250" localSheetId="0" hidden="1">Sheet1!$F$45</definedName>
    <definedName name="QB_ROW_1240" localSheetId="0" hidden="1">Sheet1!$E$88</definedName>
    <definedName name="QB_ROW_124250" localSheetId="0" hidden="1">Sheet1!$F$80</definedName>
    <definedName name="QB_ROW_125040" localSheetId="0" hidden="1">Sheet1!$E$82</definedName>
    <definedName name="QB_ROW_125340" localSheetId="0" hidden="1">Sheet1!$E$84</definedName>
    <definedName name="QB_ROW_127250" localSheetId="0" hidden="1">Sheet1!$F$83</definedName>
    <definedName name="QB_ROW_131340" localSheetId="0" hidden="1">Sheet1!$E$26</definedName>
    <definedName name="QB_ROW_132240" localSheetId="0" hidden="1">Sheet1!$E$21</definedName>
    <definedName name="QB_ROW_137240" localSheetId="0" hidden="1">Sheet1!$E$22</definedName>
    <definedName name="QB_ROW_138050" localSheetId="0" hidden="1">Sheet1!$F$53</definedName>
    <definedName name="QB_ROW_138350" localSheetId="0" hidden="1">Sheet1!$F$55</definedName>
    <definedName name="QB_ROW_139250" localSheetId="0" hidden="1">Sheet1!$F$30</definedName>
    <definedName name="QB_ROW_142040" localSheetId="0" hidden="1">Sheet1!$E$17</definedName>
    <definedName name="QB_ROW_142340" localSheetId="0" hidden="1">Sheet1!$E$20</definedName>
    <definedName name="QB_ROW_144250" localSheetId="0" hidden="1">Sheet1!$F$18</definedName>
    <definedName name="QB_ROW_145350" localSheetId="0" hidden="1">Sheet1!$F$19</definedName>
    <definedName name="QB_ROW_146240" localSheetId="0" hidden="1">Sheet1!$E$27</definedName>
    <definedName name="QB_ROW_173040" localSheetId="0" hidden="1">Sheet1!$E$36</definedName>
    <definedName name="QB_ROW_173340" localSheetId="0" hidden="1">Sheet1!$E$39</definedName>
    <definedName name="QB_ROW_18301" localSheetId="0" hidden="1">Sheet1!$A$98</definedName>
    <definedName name="QB_ROW_19011" localSheetId="0" hidden="1">Sheet1!$B$2</definedName>
    <definedName name="QB_ROW_19311" localSheetId="0" hidden="1">Sheet1!$B$97</definedName>
    <definedName name="QB_ROW_20031" localSheetId="0" hidden="1">Sheet1!$D$3</definedName>
    <definedName name="QB_ROW_20331" localSheetId="0" hidden="1">Sheet1!$D$14</definedName>
    <definedName name="QB_ROW_205260" localSheetId="0" hidden="1">Sheet1!$G$54</definedName>
    <definedName name="QB_ROW_209040" localSheetId="0" hidden="1">Sheet1!$E$29</definedName>
    <definedName name="QB_ROW_209340" localSheetId="0" hidden="1">Sheet1!$E$31</definedName>
    <definedName name="QB_ROW_21031" localSheetId="0" hidden="1">Sheet1!$D$16</definedName>
    <definedName name="QB_ROW_21331" localSheetId="0" hidden="1">Sheet1!$D$96</definedName>
    <definedName name="QB_ROW_217040" localSheetId="0" hidden="1">Sheet1!$E$57</definedName>
    <definedName name="QB_ROW_217340" localSheetId="0" hidden="1">Sheet1!$E$60</definedName>
    <definedName name="QB_ROW_218240" localSheetId="0" hidden="1">Sheet1!$E$25</definedName>
    <definedName name="QB_ROW_221350" localSheetId="0" hidden="1">Sheet1!$F$52</definedName>
    <definedName name="QB_ROW_226250" localSheetId="0" hidden="1">Sheet1!$F$73</definedName>
    <definedName name="QB_ROW_237040" localSheetId="0" hidden="1">Sheet1!$E$40</definedName>
    <definedName name="QB_ROW_237340" localSheetId="0" hidden="1">Sheet1!$E$43</definedName>
    <definedName name="QB_ROW_239040" localSheetId="0" hidden="1">Sheet1!$E$85</definedName>
    <definedName name="QB_ROW_239340" localSheetId="0" hidden="1">Sheet1!$E$87</definedName>
    <definedName name="QB_ROW_240040" localSheetId="0" hidden="1">Sheet1!$E$89</definedName>
    <definedName name="QB_ROW_240340" localSheetId="0" hidden="1">Sheet1!$E$95</definedName>
    <definedName name="QB_ROW_247250" localSheetId="0" hidden="1">Sheet1!$F$72</definedName>
    <definedName name="QB_ROW_252040" localSheetId="0" hidden="1">Sheet1!$E$32</definedName>
    <definedName name="QB_ROW_252250" localSheetId="0" hidden="1">Sheet1!$F$34</definedName>
    <definedName name="QB_ROW_252340" localSheetId="0" hidden="1">Sheet1!$E$35</definedName>
    <definedName name="QB_ROW_254250" localSheetId="0" hidden="1">Sheet1!$F$74</definedName>
    <definedName name="QB_ROW_255250" localSheetId="0" hidden="1">Sheet1!$F$75</definedName>
    <definedName name="QB_ROW_284250" localSheetId="0" hidden="1">Sheet1!$F$12</definedName>
    <definedName name="QB_ROW_289250" localSheetId="0" hidden="1">Sheet1!$F$94</definedName>
    <definedName name="QB_ROW_332250" localSheetId="0" hidden="1">Sheet1!$F$41</definedName>
    <definedName name="QB_ROW_341250" localSheetId="0" hidden="1">Sheet1!$F$59</definedName>
    <definedName name="QB_ROW_342040" localSheetId="0" hidden="1">Sheet1!$E$61</definedName>
    <definedName name="QB_ROW_342340" localSheetId="0" hidden="1">Sheet1!$E$64</definedName>
    <definedName name="QB_ROW_343040" localSheetId="0" hidden="1">Sheet1!$E$65</definedName>
    <definedName name="QB_ROW_343340" localSheetId="0" hidden="1">Sheet1!$E$67</definedName>
    <definedName name="QB_ROW_348250" localSheetId="0" hidden="1">Sheet1!$F$66</definedName>
    <definedName name="QB_ROW_354250" localSheetId="0" hidden="1">Sheet1!$F$33</definedName>
    <definedName name="QB_ROW_365250" localSheetId="0" hidden="1">Sheet1!$F$58</definedName>
    <definedName name="QB_ROW_372040" localSheetId="0" hidden="1">Sheet1!$E$10</definedName>
    <definedName name="QB_ROW_372340" localSheetId="0" hidden="1">Sheet1!$E$13</definedName>
    <definedName name="QB_ROW_391250" localSheetId="0" hidden="1">Sheet1!$F$93</definedName>
    <definedName name="QB_ROW_41040" localSheetId="0" hidden="1">Sheet1!$E$5</definedName>
    <definedName name="QB_ROW_411240" localSheetId="0" hidden="1">Sheet1!$E$23</definedName>
    <definedName name="QB_ROW_41340" localSheetId="0" hidden="1">Sheet1!$E$9</definedName>
    <definedName name="QB_ROW_414250" localSheetId="0" hidden="1">Sheet1!$F$62</definedName>
    <definedName name="QB_ROW_42250" localSheetId="0" hidden="1">Sheet1!$F$6</definedName>
    <definedName name="QB_ROW_44250" localSheetId="0" hidden="1">Sheet1!$F$7</definedName>
    <definedName name="QB_ROW_446250" localSheetId="0" hidden="1">Sheet1!$F$63</definedName>
    <definedName name="QB_ROW_46040" localSheetId="0" hidden="1">Sheet1!$E$44</definedName>
    <definedName name="QB_ROW_46340" localSheetId="0" hidden="1">Sheet1!$E$46</definedName>
    <definedName name="QB_ROW_47240" localSheetId="0" hidden="1">Sheet1!$E$47</definedName>
    <definedName name="QB_ROW_50250" localSheetId="0" hidden="1">Sheet1!$F$86</definedName>
    <definedName name="QB_ROW_51250" localSheetId="0" hidden="1">Sheet1!$F$91</definedName>
    <definedName name="QB_ROW_52250" localSheetId="0" hidden="1">Sheet1!$F$92</definedName>
    <definedName name="QB_ROW_54250" localSheetId="0" hidden="1">Sheet1!$F$8</definedName>
    <definedName name="QB_ROW_57250" localSheetId="0" hidden="1">Sheet1!$F$11</definedName>
    <definedName name="QB_ROW_61240" localSheetId="0" hidden="1">Sheet1!$E$4</definedName>
    <definedName name="QB_ROW_69240" localSheetId="0" hidden="1">Sheet1!$E$28</definedName>
    <definedName name="QB_ROW_71250" localSheetId="0" hidden="1">Sheet1!$F$37</definedName>
    <definedName name="QB_ROW_74350" localSheetId="0" hidden="1">Sheet1!$F$38</definedName>
    <definedName name="QB_ROW_78240" localSheetId="0" hidden="1">Sheet1!$E$24</definedName>
    <definedName name="QB_ROW_86321" localSheetId="0" hidden="1">Sheet1!$C$15</definedName>
    <definedName name="QB_ROW_94040" localSheetId="0" hidden="1">Sheet1!$E$48</definedName>
    <definedName name="QB_ROW_94340" localSheetId="0" hidden="1">Sheet1!$E$50</definedName>
    <definedName name="QB_ROW_96250" localSheetId="0" hidden="1">Sheet1!$F$49</definedName>
    <definedName name="QB_ROW_97040" localSheetId="0" hidden="1">Sheet1!$E$51</definedName>
    <definedName name="QB_ROW_97340" localSheetId="0" hidden="1">Sheet1!$E$56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20151101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 l="1"/>
  <c r="H97" i="1"/>
  <c r="H96" i="1"/>
  <c r="H95" i="1"/>
  <c r="H87" i="1"/>
  <c r="H84" i="1"/>
  <c r="H81" i="1"/>
  <c r="H77" i="1"/>
  <c r="H70" i="1"/>
  <c r="H67" i="1"/>
  <c r="H64" i="1"/>
  <c r="H60" i="1"/>
  <c r="H56" i="1"/>
  <c r="H55" i="1"/>
  <c r="H50" i="1"/>
  <c r="H46" i="1"/>
  <c r="H43" i="1"/>
  <c r="H39" i="1"/>
  <c r="H35" i="1"/>
  <c r="H31" i="1"/>
  <c r="H20" i="1"/>
  <c r="H15" i="1"/>
  <c r="H14" i="1"/>
  <c r="H13" i="1"/>
  <c r="H9" i="1"/>
</calcChain>
</file>

<file path=xl/sharedStrings.xml><?xml version="1.0" encoding="utf-8"?>
<sst xmlns="http://schemas.openxmlformats.org/spreadsheetml/2006/main" count="98" uniqueCount="98">
  <si>
    <t>Nov 15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</si>
  <si>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</si>
  <si>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</si>
  <si>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</si>
  <si>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</si>
  <si>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</si>
  <si>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4803.0 · CoA  Water Use Fee Assessment</t>
  </si>
  <si>
    <t>4805.0 · Permittees Annual Permit Fee</t>
  </si>
  <si>
    <t>Total 4800.0 · USAGE AND PRODUCTION FEES</t>
  </si>
  <si>
    <t>4810.0 · OTHER  FEES</t>
  </si>
  <si>
    <t>4806.0 · Permittees Late Payment Fees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</si>
  <si>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</si>
  <si>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</si>
  <si>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</si>
  <si>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</si>
  <si>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</si>
  <si>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</si>
  <si>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</si>
  <si>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</si>
  <si>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</si>
  <si>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</si>
  <si>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</si>
  <si>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</si>
  <si>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</si>
  <si>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</si>
  <si>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</si>
  <si>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</si>
  <si>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</si>
  <si>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</si>
  <si>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</si>
  <si>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</si>
  <si>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</si>
  <si>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</si>
  <si>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</si>
  <si>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</si>
  <si>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</si>
  <si>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</si>
  <si>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</si>
  <si>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</si>
  <si>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</si>
  <si>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</si>
  <si>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</si>
  <si>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</si>
  <si>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</si>
  <si>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</si>
  <si>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</si>
  <si>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</si>
  <si>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</si>
  <si>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</si>
  <si>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</si>
  <si>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</si>
  <si>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6080.01 · PUBLICATIONS</t>
  </si>
  <si>
    <t>6080.20 · OUTREACH</t>
  </si>
  <si>
    <t>6080.22 · Cleanups</t>
  </si>
  <si>
    <t>Total 6080.20 · OUTREACH</t>
  </si>
  <si>
    <t>Total 6080.0 · EDUCATION AND OUTREACH</t>
  </si>
  <si>
    <t>6081.0 · REGULATORY COMPLIANCE</t>
  </si>
  <si>
    <t>6081.2 · Well Sampling and Services</t>
  </si>
  <si>
    <t>6081.6 · Equipment and Supplies</t>
  </si>
  <si>
    <t>Total 6081.0 · REGULATORY COMPLIANCE</t>
  </si>
  <si>
    <t>6084.92 · GENERAL MANAGEMENT</t>
  </si>
  <si>
    <t>6086.3 · Contracted Support</t>
  </si>
  <si>
    <t>6088.6 · Conferences and Seminars</t>
  </si>
  <si>
    <t>Total 6084.92 · GENERAL MANAGEMENT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</si>
  <si>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</si>
  <si>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</si>
  <si>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</si>
  <si>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</si>
  <si>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</si>
  <si>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</si>
  <si>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</si>
  <si>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</si>
  <si>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</si>
  <si>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</si>
  <si>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</si>
  <si>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</si>
  <si>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</si>
  <si>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</si>
  <si>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</si>
  <si>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6164.0 · Redistricting</t>
  </si>
  <si>
    <t>Total 6160.0 · LEGAL SERVICES</t>
  </si>
  <si>
    <t>6180.0 · PROF DEVELOPMENT &amp; SUPPORT</t>
  </si>
  <si>
    <t>6182.0 · Travel &amp;  Meals</t>
  </si>
  <si>
    <t>Total 6180.0 · PROF DEVELOPMENT &amp; SUPPORT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</si>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</sst>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99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4" sqref="G4"/>
    </sheetView>
  </sheetViews>
  <sheetFormatPr defaultRowHeight="15" x14ac:dyDescent="0.25"/>
  <cols>
    <col min="1" max="6" width="3" style="12" customWidth="1"/>
    <col min="7" max="7" width="55.425781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117.86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103349.89</v>
      </c>
    </row>
    <row r="7" spans="1:8" x14ac:dyDescent="0.25">
      <c r="A7" s="1"/>
      <c r="B7" s="1"/>
      <c r="C7" s="1"/>
      <c r="D7" s="1"/>
      <c r="E7" s="1"/>
      <c r="F7" s="1" t="s">
        <v>6</v>
      </c>
      <c r="G7" s="1"/>
      <c r="H7" s="2">
        <v>250000</v>
      </c>
    </row>
    <row r="8" spans="1:8" ht="15.75" thickBot="1" x14ac:dyDescent="0.3">
      <c r="A8" s="1"/>
      <c r="B8" s="1"/>
      <c r="C8" s="1"/>
      <c r="D8" s="1"/>
      <c r="E8" s="1"/>
      <c r="F8" s="1" t="s">
        <v>7</v>
      </c>
      <c r="G8" s="1"/>
      <c r="H8" s="3">
        <v>850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>
        <f>ROUND(SUM(H5:H8),5)</f>
        <v>354199.89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/>
    </row>
    <row r="11" spans="1:8" x14ac:dyDescent="0.25">
      <c r="A11" s="1"/>
      <c r="B11" s="1"/>
      <c r="C11" s="1"/>
      <c r="D11" s="1"/>
      <c r="E11" s="1"/>
      <c r="F11" s="1" t="s">
        <v>10</v>
      </c>
      <c r="G11" s="1"/>
      <c r="H11" s="2">
        <v>12425</v>
      </c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4">
        <v>100</v>
      </c>
    </row>
    <row r="13" spans="1:8" ht="15.75" thickBot="1" x14ac:dyDescent="0.3">
      <c r="A13" s="1"/>
      <c r="B13" s="1"/>
      <c r="C13" s="1"/>
      <c r="D13" s="1"/>
      <c r="E13" s="1" t="s">
        <v>12</v>
      </c>
      <c r="F13" s="1"/>
      <c r="G13" s="1"/>
      <c r="H13" s="5">
        <f>ROUND(SUM(H10:H12),5)</f>
        <v>12525</v>
      </c>
    </row>
    <row r="14" spans="1:8" ht="15.75" thickBot="1" x14ac:dyDescent="0.3">
      <c r="A14" s="1"/>
      <c r="B14" s="1"/>
      <c r="C14" s="1"/>
      <c r="D14" s="1" t="s">
        <v>13</v>
      </c>
      <c r="E14" s="1"/>
      <c r="F14" s="1"/>
      <c r="G14" s="1"/>
      <c r="H14" s="6">
        <f>ROUND(SUM(H3:H4)+H9+H13,5)</f>
        <v>366842.75</v>
      </c>
    </row>
    <row r="15" spans="1:8" x14ac:dyDescent="0.25">
      <c r="A15" s="1"/>
      <c r="B15" s="1"/>
      <c r="C15" s="1" t="s">
        <v>14</v>
      </c>
      <c r="D15" s="1"/>
      <c r="E15" s="1"/>
      <c r="F15" s="1"/>
      <c r="G15" s="1"/>
      <c r="H15" s="2">
        <f>H14</f>
        <v>366842.75</v>
      </c>
    </row>
    <row r="16" spans="1:8" x14ac:dyDescent="0.25">
      <c r="A16" s="1"/>
      <c r="B16" s="1"/>
      <c r="C16" s="1"/>
      <c r="D16" s="1" t="s">
        <v>15</v>
      </c>
      <c r="E16" s="1"/>
      <c r="F16" s="1"/>
      <c r="G16" s="1"/>
      <c r="H16" s="2"/>
    </row>
    <row r="17" spans="1:8" x14ac:dyDescent="0.25">
      <c r="A17" s="1"/>
      <c r="B17" s="1"/>
      <c r="C17" s="1"/>
      <c r="D17" s="1"/>
      <c r="E17" s="1" t="s">
        <v>16</v>
      </c>
      <c r="F17" s="1"/>
      <c r="G17" s="1"/>
      <c r="H17" s="2"/>
    </row>
    <row r="18" spans="1:8" x14ac:dyDescent="0.25">
      <c r="A18" s="1"/>
      <c r="B18" s="1"/>
      <c r="C18" s="1"/>
      <c r="D18" s="1"/>
      <c r="E18" s="1"/>
      <c r="F18" s="1" t="s">
        <v>17</v>
      </c>
      <c r="G18" s="1"/>
      <c r="H18" s="2">
        <v>483.65</v>
      </c>
    </row>
    <row r="19" spans="1:8" ht="15.75" thickBot="1" x14ac:dyDescent="0.3">
      <c r="A19" s="1"/>
      <c r="B19" s="1"/>
      <c r="C19" s="1"/>
      <c r="D19" s="1"/>
      <c r="E19" s="1"/>
      <c r="F19" s="1" t="s">
        <v>18</v>
      </c>
      <c r="G19" s="1"/>
      <c r="H19" s="3">
        <v>874.7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>
        <f>ROUND(SUM(H17:H19),5)</f>
        <v>1358.35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v>7.68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463.74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123.72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32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1000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279.57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387.26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1328.39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/>
    </row>
    <row r="30" spans="1:8" ht="15.75" thickBot="1" x14ac:dyDescent="0.3">
      <c r="A30" s="1"/>
      <c r="B30" s="1"/>
      <c r="C30" s="1"/>
      <c r="D30" s="1"/>
      <c r="E30" s="1"/>
      <c r="F30" s="1" t="s">
        <v>29</v>
      </c>
      <c r="G30" s="1"/>
      <c r="H30" s="3">
        <v>39.94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f>ROUND(SUM(H29:H30),5)</f>
        <v>39.94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/>
    </row>
    <row r="33" spans="1:8" x14ac:dyDescent="0.25">
      <c r="A33" s="1"/>
      <c r="B33" s="1"/>
      <c r="C33" s="1"/>
      <c r="D33" s="1"/>
      <c r="E33" s="1"/>
      <c r="F33" s="1" t="s">
        <v>32</v>
      </c>
      <c r="G33" s="1"/>
      <c r="H33" s="2">
        <v>127.4</v>
      </c>
    </row>
    <row r="34" spans="1:8" ht="15.75" thickBot="1" x14ac:dyDescent="0.3">
      <c r="A34" s="1"/>
      <c r="B34" s="1"/>
      <c r="C34" s="1"/>
      <c r="D34" s="1"/>
      <c r="E34" s="1"/>
      <c r="F34" s="1" t="s">
        <v>33</v>
      </c>
      <c r="G34" s="1"/>
      <c r="H34" s="3">
        <v>519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f>ROUND(SUM(H32:H34),5)</f>
        <v>646.4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 t="s">
        <v>36</v>
      </c>
      <c r="G37" s="1"/>
      <c r="H37" s="2">
        <v>251.58</v>
      </c>
    </row>
    <row r="38" spans="1:8" ht="15.75" thickBot="1" x14ac:dyDescent="0.3">
      <c r="A38" s="1"/>
      <c r="B38" s="1"/>
      <c r="C38" s="1"/>
      <c r="D38" s="1"/>
      <c r="E38" s="1"/>
      <c r="F38" s="1" t="s">
        <v>37</v>
      </c>
      <c r="G38" s="1"/>
      <c r="H38" s="3">
        <v>397.79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f>ROUND(SUM(H36:H38),5)</f>
        <v>649.37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/>
    </row>
    <row r="41" spans="1:8" x14ac:dyDescent="0.25">
      <c r="A41" s="1"/>
      <c r="B41" s="1"/>
      <c r="C41" s="1"/>
      <c r="D41" s="1"/>
      <c r="E41" s="1"/>
      <c r="F41" s="1" t="s">
        <v>40</v>
      </c>
      <c r="G41" s="1"/>
      <c r="H41" s="2">
        <v>790.03</v>
      </c>
    </row>
    <row r="42" spans="1:8" ht="15.75" thickBot="1" x14ac:dyDescent="0.3">
      <c r="A42" s="1"/>
      <c r="B42" s="1"/>
      <c r="C42" s="1"/>
      <c r="D42" s="1"/>
      <c r="E42" s="1"/>
      <c r="F42" s="1" t="s">
        <v>41</v>
      </c>
      <c r="G42" s="1"/>
      <c r="H42" s="3">
        <v>94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>
        <f>ROUND(SUM(H40:H42),5)</f>
        <v>884.03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/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3">
        <v>395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ROUND(SUM(H44:H45),5)</f>
        <v>395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v>2900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/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3">
        <v>75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ROUND(SUM(H48:H49),5)</f>
        <v>75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>
        <v>567.47</v>
      </c>
    </row>
    <row r="53" spans="1:8" x14ac:dyDescent="0.25">
      <c r="A53" s="1"/>
      <c r="B53" s="1"/>
      <c r="C53" s="1"/>
      <c r="D53" s="1"/>
      <c r="E53" s="1"/>
      <c r="F53" s="1" t="s">
        <v>52</v>
      </c>
      <c r="G53" s="1"/>
      <c r="H53" s="2"/>
    </row>
    <row r="54" spans="1:8" ht="15.75" thickBot="1" x14ac:dyDescent="0.3">
      <c r="A54" s="1"/>
      <c r="B54" s="1"/>
      <c r="C54" s="1"/>
      <c r="D54" s="1"/>
      <c r="E54" s="1"/>
      <c r="F54" s="1"/>
      <c r="G54" s="1" t="s">
        <v>53</v>
      </c>
      <c r="H54" s="4">
        <v>50</v>
      </c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6">
        <f>ROUND(SUM(H53:H54),5)</f>
        <v>50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ROUND(SUM(H51:H52)+H55,5)</f>
        <v>617.47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/>
    </row>
    <row r="58" spans="1:8" x14ac:dyDescent="0.25">
      <c r="A58" s="1"/>
      <c r="B58" s="1"/>
      <c r="C58" s="1"/>
      <c r="D58" s="1"/>
      <c r="E58" s="1"/>
      <c r="F58" s="1" t="s">
        <v>57</v>
      </c>
      <c r="G58" s="1"/>
      <c r="H58" s="2">
        <v>268</v>
      </c>
    </row>
    <row r="59" spans="1:8" ht="15.75" thickBot="1" x14ac:dyDescent="0.3">
      <c r="A59" s="1"/>
      <c r="B59" s="1"/>
      <c r="C59" s="1"/>
      <c r="D59" s="1"/>
      <c r="E59" s="1"/>
      <c r="F59" s="1" t="s">
        <v>58</v>
      </c>
      <c r="G59" s="1"/>
      <c r="H59" s="3">
        <v>215.43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>
        <f>ROUND(SUM(H57:H59),5)</f>
        <v>483.43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/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v>878.38</v>
      </c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307.10000000000002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ROUND(SUM(H61:H63),5)</f>
        <v>1185.48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ht="15.75" thickBot="1" x14ac:dyDescent="0.3">
      <c r="A66" s="1"/>
      <c r="B66" s="1"/>
      <c r="C66" s="1"/>
      <c r="D66" s="1"/>
      <c r="E66" s="1"/>
      <c r="F66" s="1" t="s">
        <v>65</v>
      </c>
      <c r="G66" s="1"/>
      <c r="H66" s="3">
        <v>693.94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>
        <f>ROUND(SUM(H65:H66),5)</f>
        <v>693.94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/>
    </row>
    <row r="69" spans="1:8" ht="15.75" thickBot="1" x14ac:dyDescent="0.3">
      <c r="A69" s="1"/>
      <c r="B69" s="1"/>
      <c r="C69" s="1"/>
      <c r="D69" s="1"/>
      <c r="E69" s="1"/>
      <c r="F69" s="1" t="s">
        <v>68</v>
      </c>
      <c r="G69" s="1"/>
      <c r="H69" s="3">
        <v>384.44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>
        <f>ROUND(SUM(H68:H69),5)</f>
        <v>384.44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/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5092.18</v>
      </c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630.36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1134.5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853.58</v>
      </c>
    </row>
    <row r="76" spans="1:8" ht="15.75" thickBot="1" x14ac:dyDescent="0.3">
      <c r="A76" s="1"/>
      <c r="B76" s="1"/>
      <c r="C76" s="1"/>
      <c r="D76" s="1"/>
      <c r="E76" s="1"/>
      <c r="F76" s="1" t="s">
        <v>75</v>
      </c>
      <c r="G76" s="1"/>
      <c r="H76" s="3">
        <v>200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>
        <f>ROUND(SUM(H71:H76),5)</f>
        <v>7910.62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/>
    </row>
    <row r="79" spans="1:8" x14ac:dyDescent="0.25">
      <c r="A79" s="1"/>
      <c r="B79" s="1"/>
      <c r="C79" s="1"/>
      <c r="D79" s="1"/>
      <c r="E79" s="1"/>
      <c r="F79" s="1" t="s">
        <v>78</v>
      </c>
      <c r="G79" s="1"/>
      <c r="H79" s="2">
        <v>7118</v>
      </c>
    </row>
    <row r="80" spans="1:8" ht="15.75" thickBot="1" x14ac:dyDescent="0.3">
      <c r="A80" s="1"/>
      <c r="B80" s="1"/>
      <c r="C80" s="1"/>
      <c r="D80" s="1"/>
      <c r="E80" s="1"/>
      <c r="F80" s="1" t="s">
        <v>79</v>
      </c>
      <c r="G80" s="1"/>
      <c r="H80" s="3">
        <v>912.5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>
        <f>ROUND(SUM(H78:H80),5)</f>
        <v>8030.5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/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223.61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ROUND(SUM(H82:H83),5)</f>
        <v>223.61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ht="15.75" thickBot="1" x14ac:dyDescent="0.3">
      <c r="A86" s="1"/>
      <c r="B86" s="1"/>
      <c r="C86" s="1"/>
      <c r="D86" s="1"/>
      <c r="E86" s="1"/>
      <c r="F86" s="1" t="s">
        <v>85</v>
      </c>
      <c r="G86" s="1"/>
      <c r="H86" s="3">
        <v>52282.79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f>ROUND(SUM(H85:H86),5)</f>
        <v>52282.79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v>43.72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/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229.9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4096.84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3696.08</v>
      </c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0</v>
      </c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4">
        <v>3916.83</v>
      </c>
    </row>
    <row r="95" spans="1:8" ht="15.75" thickBot="1" x14ac:dyDescent="0.3">
      <c r="A95" s="1"/>
      <c r="B95" s="1"/>
      <c r="C95" s="1"/>
      <c r="D95" s="1"/>
      <c r="E95" s="1" t="s">
        <v>94</v>
      </c>
      <c r="F95" s="1"/>
      <c r="G95" s="1"/>
      <c r="H95" s="5">
        <f>ROUND(SUM(H89:H94),5)</f>
        <v>11939.65</v>
      </c>
    </row>
    <row r="96" spans="1:8" ht="15.75" thickBot="1" x14ac:dyDescent="0.3">
      <c r="A96" s="1"/>
      <c r="B96" s="1"/>
      <c r="C96" s="1"/>
      <c r="D96" s="1" t="s">
        <v>95</v>
      </c>
      <c r="E96" s="1"/>
      <c r="F96" s="1"/>
      <c r="G96" s="1"/>
      <c r="H96" s="5">
        <f>ROUND(H16+SUM(H20:H28)+H31+H35+H39+H43+SUM(H46:H47)+H50+H56+H60+H64+H67+H70+H77+H81+H84+SUM(H87:H88)+H95,5)</f>
        <v>94366.1</v>
      </c>
    </row>
    <row r="97" spans="1:8" ht="15.75" thickBot="1" x14ac:dyDescent="0.3">
      <c r="A97" s="1"/>
      <c r="B97" s="1" t="s">
        <v>96</v>
      </c>
      <c r="C97" s="1"/>
      <c r="D97" s="1"/>
      <c r="E97" s="1"/>
      <c r="F97" s="1"/>
      <c r="G97" s="1"/>
      <c r="H97" s="5">
        <f>ROUND(H2+H15-H96,5)</f>
        <v>272476.65000000002</v>
      </c>
    </row>
    <row r="98" spans="1:8" s="8" customFormat="1" ht="12" thickBot="1" x14ac:dyDescent="0.25">
      <c r="A98" s="1" t="s">
        <v>97</v>
      </c>
      <c r="B98" s="1"/>
      <c r="C98" s="1"/>
      <c r="D98" s="1"/>
      <c r="E98" s="1"/>
      <c r="F98" s="1"/>
      <c r="G98" s="1"/>
      <c r="H98" s="7">
        <f>H97</f>
        <v>272476.65000000002</v>
      </c>
    </row>
    <row r="99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November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2017-07-23T02:12:21Z</cp:lastPrinted>
  <dcterms:created xsi:type="dcterms:W3CDTF">2017-07-23T02:11:22Z</dcterms:created>
  <dcterms:modified xsi:type="dcterms:W3CDTF">2017-07-23T02:12:23Z</dcterms:modified>
</cp:coreProperties>
</file>