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3250" windowHeight="1624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Sheet1!$4:$4,Sheet1!$6:$6,Sheet1!$7:$7,Sheet1!$10:$10,Sheet1!$16:$16,Sheet1!$18:$18,Sheet1!$19:$19,Sheet1!$22:$22,Sheet1!$24:$24,Sheet1!$25:$25,Sheet1!$27:$27,Sheet1!$28:$28,Sheet1!$29:$29,Sheet1!$31:$31,Sheet1!$32:$32,Sheet1!$33:$33</definedName>
    <definedName name="QB_DATA_1" localSheetId="0" hidden="1">Sheet1!$36:$36,Sheet1!$39:$39,Sheet1!$40:$40,Sheet1!$43:$43,Sheet1!$44:$44,Sheet1!$46:$46,Sheet1!$48:$48,Sheet1!$49:$49,Sheet1!$52:$52,Sheet1!$53:$53,Sheet1!$56:$56,Sheet1!$59:$59,Sheet1!$60:$60,Sheet1!$61:$61,Sheet1!$64:$64,Sheet1!$67:$67</definedName>
    <definedName name="QB_DATA_2" localSheetId="0" hidden="1">Sheet1!$68:$68,Sheet1!$69:$69,Sheet1!$70:$70,Sheet1!$71:$71,Sheet1!$74:$74,Sheet1!$75:$75,Sheet1!$76:$76,Sheet1!$77:$77,Sheet1!$80:$80,Sheet1!$83:$83,Sheet1!$86:$86,Sheet1!$87:$87,Sheet1!$88:$88,Sheet1!$89:$89,Sheet1!$90:$90,Sheet1!$93:$93</definedName>
    <definedName name="QB_FORMULA_0" localSheetId="0" hidden="1">Sheet1!$H$8,Sheet1!$H$11,Sheet1!$H$12,Sheet1!$H$13,Sheet1!$H$20,Sheet1!$H$21,Sheet1!$H$26,Sheet1!$H$34,Sheet1!$H$37,Sheet1!$H$41,Sheet1!$H$45,Sheet1!$H$50,Sheet1!$H$54,Sheet1!$H$57,Sheet1!$H$62,Sheet1!$H$65</definedName>
    <definedName name="QB_FORMULA_1" localSheetId="0" hidden="1">Sheet1!$H$72,Sheet1!$H$78,Sheet1!$H$81,Sheet1!$H$84,Sheet1!$H$91,Sheet1!$H$94,Sheet1!$H$95,Sheet1!$H$96,Sheet1!$H$97</definedName>
    <definedName name="QB_ROW_104040" localSheetId="0" hidden="1">Sheet1!$E$63</definedName>
    <definedName name="QB_ROW_104340" localSheetId="0" hidden="1">Sheet1!$E$65</definedName>
    <definedName name="QB_ROW_106250" localSheetId="0" hidden="1">Sheet1!$F$64</definedName>
    <definedName name="QB_ROW_107250" localSheetId="0" hidden="1">Sheet1!$F$86</definedName>
    <definedName name="QB_ROW_108250" localSheetId="0" hidden="1">Sheet1!$F$44</definedName>
    <definedName name="QB_ROW_109040" localSheetId="0" hidden="1">Sheet1!$E$66</definedName>
    <definedName name="QB_ROW_109340" localSheetId="0" hidden="1">Sheet1!$E$72</definedName>
    <definedName name="QB_ROW_111250" localSheetId="0" hidden="1">Sheet1!$F$71</definedName>
    <definedName name="QB_ROW_112040" localSheetId="0" hidden="1">Sheet1!$E$73</definedName>
    <definedName name="QB_ROW_112340" localSheetId="0" hidden="1">Sheet1!$E$78</definedName>
    <definedName name="QB_ROW_113250" localSheetId="0" hidden="1">Sheet1!$F$74</definedName>
    <definedName name="QB_ROW_115040" localSheetId="0" hidden="1">Sheet1!$E$79</definedName>
    <definedName name="QB_ROW_115340" localSheetId="0" hidden="1">Sheet1!$E$81</definedName>
    <definedName name="QB_ROW_118250" localSheetId="0" hidden="1">Sheet1!$F$80</definedName>
    <definedName name="QB_ROW_131340" localSheetId="0" hidden="1">Sheet1!$E$29</definedName>
    <definedName name="QB_ROW_132240" localSheetId="0" hidden="1">Sheet1!$E$22</definedName>
    <definedName name="QB_ROW_136250" localSheetId="0" hidden="1">Sheet1!$F$33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39250" localSheetId="0" hidden="1">Sheet1!$F$31</definedName>
    <definedName name="QB_ROW_142040" localSheetId="0" hidden="1">Sheet1!$E$15</definedName>
    <definedName name="QB_ROW_142340" localSheetId="0" hidden="1">Sheet1!$E$21</definedName>
    <definedName name="QB_ROW_144250" localSheetId="0" hidden="1">Sheet1!$F$16</definedName>
    <definedName name="QB_ROW_145050" localSheetId="0" hidden="1">Sheet1!$F$17</definedName>
    <definedName name="QB_ROW_145260" localSheetId="0" hidden="1">Sheet1!$G$19</definedName>
    <definedName name="QB_ROW_145350" localSheetId="0" hidden="1">Sheet1!$F$20</definedName>
    <definedName name="QB_ROW_173040" localSheetId="0" hidden="1">Sheet1!$E$38</definedName>
    <definedName name="QB_ROW_173340" localSheetId="0" hidden="1">Sheet1!$E$41</definedName>
    <definedName name="QB_ROW_18301" localSheetId="0" hidden="1">Sheet1!$A$97</definedName>
    <definedName name="QB_ROW_19011" localSheetId="0" hidden="1">Sheet1!$B$2</definedName>
    <definedName name="QB_ROW_19311" localSheetId="0" hidden="1">Sheet1!$B$96</definedName>
    <definedName name="QB_ROW_20031" localSheetId="0" hidden="1">Sheet1!$D$3</definedName>
    <definedName name="QB_ROW_20331" localSheetId="0" hidden="1">Sheet1!$D$12</definedName>
    <definedName name="QB_ROW_209040" localSheetId="0" hidden="1">Sheet1!$E$30</definedName>
    <definedName name="QB_ROW_209340" localSheetId="0" hidden="1">Sheet1!$E$34</definedName>
    <definedName name="QB_ROW_21031" localSheetId="0" hidden="1">Sheet1!$D$14</definedName>
    <definedName name="QB_ROW_21331" localSheetId="0" hidden="1">Sheet1!$D$95</definedName>
    <definedName name="QB_ROW_217040" localSheetId="0" hidden="1">Sheet1!$E$51</definedName>
    <definedName name="QB_ROW_217340" localSheetId="0" hidden="1">Sheet1!$E$54</definedName>
    <definedName name="QB_ROW_218240" localSheetId="0" hidden="1">Sheet1!$E$28</definedName>
    <definedName name="QB_ROW_221350" localSheetId="0" hidden="1">Sheet1!$F$48</definedName>
    <definedName name="QB_ROW_222040" localSheetId="0" hidden="1">Sheet1!$E$92</definedName>
    <definedName name="QB_ROW_222340" localSheetId="0" hidden="1">Sheet1!$E$94</definedName>
    <definedName name="QB_ROW_226250" localSheetId="0" hidden="1">Sheet1!$F$68</definedName>
    <definedName name="QB_ROW_237040" localSheetId="0" hidden="1">Sheet1!$E$42</definedName>
    <definedName name="QB_ROW_237340" localSheetId="0" hidden="1">Sheet1!$E$45</definedName>
    <definedName name="QB_ROW_239040" localSheetId="0" hidden="1">Sheet1!$E$82</definedName>
    <definedName name="QB_ROW_239340" localSheetId="0" hidden="1">Sheet1!$E$84</definedName>
    <definedName name="QB_ROW_240040" localSheetId="0" hidden="1">Sheet1!$E$85</definedName>
    <definedName name="QB_ROW_240340" localSheetId="0" hidden="1">Sheet1!$E$91</definedName>
    <definedName name="QB_ROW_247250" localSheetId="0" hidden="1">Sheet1!$F$67</definedName>
    <definedName name="QB_ROW_252040" localSheetId="0" hidden="1">Sheet1!$E$35</definedName>
    <definedName name="QB_ROW_252340" localSheetId="0" hidden="1">Sheet1!$E$37</definedName>
    <definedName name="QB_ROW_254250" localSheetId="0" hidden="1">Sheet1!$F$69</definedName>
    <definedName name="QB_ROW_255250" localSheetId="0" hidden="1">Sheet1!$F$70</definedName>
    <definedName name="QB_ROW_289250" localSheetId="0" hidden="1">Sheet1!$F$90</definedName>
    <definedName name="QB_ROW_291250" localSheetId="0" hidden="1">Sheet1!$F$10</definedName>
    <definedName name="QB_ROW_332250" localSheetId="0" hidden="1">Sheet1!$F$43</definedName>
    <definedName name="QB_ROW_342040" localSheetId="0" hidden="1">Sheet1!$E$55</definedName>
    <definedName name="QB_ROW_342340" localSheetId="0" hidden="1">Sheet1!$E$57</definedName>
    <definedName name="QB_ROW_343040" localSheetId="0" hidden="1">Sheet1!$E$58</definedName>
    <definedName name="QB_ROW_343340" localSheetId="0" hidden="1">Sheet1!$E$62</definedName>
    <definedName name="QB_ROW_345250" localSheetId="0" hidden="1">Sheet1!$F$59</definedName>
    <definedName name="QB_ROW_348250" localSheetId="0" hidden="1">Sheet1!$F$60</definedName>
    <definedName name="QB_ROW_354250" localSheetId="0" hidden="1">Sheet1!$F$36</definedName>
    <definedName name="QB_ROW_359250" localSheetId="0" hidden="1">Sheet1!$F$75</definedName>
    <definedName name="QB_ROW_360250" localSheetId="0" hidden="1">Sheet1!$F$61</definedName>
    <definedName name="QB_ROW_365250" localSheetId="0" hidden="1">Sheet1!$F$52</definedName>
    <definedName name="QB_ROW_372040" localSheetId="0" hidden="1">Sheet1!$E$9</definedName>
    <definedName name="QB_ROW_372340" localSheetId="0" hidden="1">Sheet1!$E$11</definedName>
    <definedName name="QB_ROW_391250" localSheetId="0" hidden="1">Sheet1!$F$89</definedName>
    <definedName name="QB_ROW_41040" localSheetId="0" hidden="1">Sheet1!$E$5</definedName>
    <definedName name="QB_ROW_411250" localSheetId="0" hidden="1">Sheet1!$F$24</definedName>
    <definedName name="QB_ROW_41250" localSheetId="0" hidden="1">Sheet1!$F$7</definedName>
    <definedName name="QB_ROW_41340" localSheetId="0" hidden="1">Sheet1!$E$8</definedName>
    <definedName name="QB_ROW_42250" localSheetId="0" hidden="1">Sheet1!$F$6</definedName>
    <definedName name="QB_ROW_423260" localSheetId="0" hidden="1">Sheet1!$G$18</definedName>
    <definedName name="QB_ROW_430250" localSheetId="0" hidden="1">Sheet1!$F$76</definedName>
    <definedName name="QB_ROW_436250" localSheetId="0" hidden="1">Sheet1!$F$53</definedName>
    <definedName name="QB_ROW_446250" localSheetId="0" hidden="1">Sheet1!$F$56</definedName>
    <definedName name="QB_ROW_448250" localSheetId="0" hidden="1">Sheet1!$F$49</definedName>
    <definedName name="QB_ROW_460250" localSheetId="0" hidden="1">Sheet1!$F$77</definedName>
    <definedName name="QB_ROW_47240" localSheetId="0" hidden="1">Sheet1!$E$46</definedName>
    <definedName name="QB_ROW_488250" localSheetId="0" hidden="1">Sheet1!$F$93</definedName>
    <definedName name="QB_ROW_50250" localSheetId="0" hidden="1">Sheet1!$F$83</definedName>
    <definedName name="QB_ROW_51250" localSheetId="0" hidden="1">Sheet1!$F$87</definedName>
    <definedName name="QB_ROW_52250" localSheetId="0" hidden="1">Sheet1!$F$88</definedName>
    <definedName name="QB_ROW_61240" localSheetId="0" hidden="1">Sheet1!$E$4</definedName>
    <definedName name="QB_ROW_71250" localSheetId="0" hidden="1">Sheet1!$F$39</definedName>
    <definedName name="QB_ROW_73250" localSheetId="0" hidden="1">Sheet1!$F$32</definedName>
    <definedName name="QB_ROW_74350" localSheetId="0" hidden="1">Sheet1!$F$40</definedName>
    <definedName name="QB_ROW_78240" localSheetId="0" hidden="1">Sheet1!$E$27</definedName>
    <definedName name="QB_ROW_86321" localSheetId="0" hidden="1">Sheet1!$C$13</definedName>
    <definedName name="QB_ROW_97040" localSheetId="0" hidden="1">Sheet1!$E$47</definedName>
    <definedName name="QB_ROW_97340" localSheetId="0" hidden="1">Sheet1!$E$50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  <c r="H96" i="1"/>
  <c r="H95" i="1"/>
  <c r="H94" i="1"/>
  <c r="H91" i="1"/>
  <c r="H84" i="1"/>
  <c r="H81" i="1"/>
  <c r="H78" i="1"/>
  <c r="H72" i="1"/>
  <c r="H65" i="1"/>
  <c r="H62" i="1"/>
  <c r="H57" i="1"/>
  <c r="H54" i="1"/>
  <c r="H50" i="1"/>
  <c r="H45" i="1"/>
  <c r="H41" i="1"/>
  <c r="H37" i="1"/>
  <c r="H34" i="1"/>
  <c r="H26" i="1"/>
  <c r="H21" i="1"/>
  <c r="H20" i="1"/>
  <c r="H13" i="1"/>
  <c r="H12" i="1"/>
  <c r="H11" i="1"/>
  <c r="H8" i="1"/>
</calcChain>
</file>

<file path=xl/sharedStrings.xml><?xml version="1.0" encoding="utf-8"?>
<sst xmlns="http://schemas.openxmlformats.org/spreadsheetml/2006/main" count="97" uniqueCount="97">
  <si>
    <t>Nov 18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</si>
  <si>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</si>
  <si>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</si>
  <si>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</si>
  <si>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</si>
  <si>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</si>
  <si>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</si>
  <si>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</si>
  <si>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</si>
  <si>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</si>
  <si>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</si>
  <si>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</si>
  <si>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</si>
  <si>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</si>
  <si>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</si>
  <si>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</si>
  <si>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</si>
  <si>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</si>
  <si>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</si>
  <si>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</si>
  <si>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</si>
  <si>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</si>
  <si>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</si>
  <si>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</si>
  <si>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</si>
  <si>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</si>
  <si>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</si>
  <si>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</si>
  <si>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</si>
  <si>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</si>
  <si>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</si>
  <si>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</si>
  <si>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</si>
  <si>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</si>
  <si>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</si>
  <si>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</si>
  <si>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</si>
  <si>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</si>
  <si>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</si>
  <si>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</si>
  <si>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</si>
  <si>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</si>
  <si>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</si>
  <si>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</si>
  <si>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</si>
  <si>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</si>
  <si>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6080.0 · EDUCATION AND OUTREACH</t>
  </si>
  <si>
    <t>6080.01 · PUBLICATIONS</t>
  </si>
  <si>
    <t>6080.27 · Professional Development</t>
  </si>
  <si>
    <t>Total 6080.0 · EDUCATION AND OUTREACH</t>
  </si>
  <si>
    <t>6081.0 · REGULATORY COMPLIANCE</t>
  </si>
  <si>
    <t>6081.2 · Well Sampling and Services</t>
  </si>
  <si>
    <t>6081.4 · Professional Development</t>
  </si>
  <si>
    <t>Total 6081.0 · REGULATORY COMPLIANCE</t>
  </si>
  <si>
    <t>6084.92 · GENERAL MANAGEMENT</t>
  </si>
  <si>
    <t>6088.6 · Professional Development</t>
  </si>
  <si>
    <t>Total 6084.92 · GENERAL MANAGEMENT</t>
  </si>
  <si>
    <t>6089.0 · AQUIFER SCIENCE</t>
  </si>
  <si>
    <t>6089.2 · Water Chemistry Studies</t>
  </si>
  <si>
    <t>6089.3 · Monitor Wells, Equipment /Suppl</t>
  </si>
  <si>
    <t>6089.5 · Professional Development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</si>
  <si>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</si>
  <si>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</si>
  <si>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</si>
  <si>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</si>
  <si>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</si>
  <si>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</si>
  <si>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</si>
  <si>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</si>
  <si>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</si>
  <si>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</si>
  <si>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</si>
  <si>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</si>
  <si>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</si>
  <si>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</si>
  <si>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 - Needmore</t>
  </si>
  <si>
    <t>6168.5 · EP</t>
  </si>
  <si>
    <t>Total 6160.0 · LEGAL SERVICES</t>
  </si>
  <si>
    <t>6170.0 · PROFESSIONAL SERVICES</t>
  </si>
  <si>
    <t>6173.0 · Financial Annual Audit</t>
  </si>
  <si>
    <t>Total 6170.0 · PROFESSIONAL SERVICES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</si>
  <si>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</si>
  <si>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</si>
  <si>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</si>
  <si>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</si>
  <si>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</si>
  <si>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</si>
  <si>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</si>
  <si>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</si>
  <si>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</si>
  <si>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</si>
  <si>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</si>
  <si>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6805.0 · 2018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</si>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</sst>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81" sqref="J81"/>
    </sheetView>
  </sheetViews>
  <sheetFormatPr defaultRowHeight="15" x14ac:dyDescent="0.25"/>
  <cols>
    <col min="1" max="6" width="3" style="12" customWidth="1"/>
    <col min="7" max="7" width="40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2270.44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301973.96999999997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9108.7199999999993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311082.69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4">
        <v>500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1"/>
      <c r="G11" s="1"/>
      <c r="H11" s="5">
        <f>ROUND(SUM(H9:H10),5)</f>
        <v>500</v>
      </c>
    </row>
    <row r="12" spans="1:8" ht="15.75" thickBot="1" x14ac:dyDescent="0.3">
      <c r="A12" s="1"/>
      <c r="B12" s="1"/>
      <c r="C12" s="1"/>
      <c r="D12" s="1" t="s">
        <v>11</v>
      </c>
      <c r="E12" s="1"/>
      <c r="F12" s="1"/>
      <c r="G12" s="1"/>
      <c r="H12" s="6">
        <f>ROUND(SUM(H3:H4)+H8+H11,5)</f>
        <v>313853.13</v>
      </c>
    </row>
    <row r="13" spans="1:8" x14ac:dyDescent="0.25">
      <c r="A13" s="1"/>
      <c r="B13" s="1"/>
      <c r="C13" s="1" t="s">
        <v>12</v>
      </c>
      <c r="D13" s="1"/>
      <c r="E13" s="1"/>
      <c r="F13" s="1"/>
      <c r="G13" s="1"/>
      <c r="H13" s="2">
        <f>H12</f>
        <v>313853.13</v>
      </c>
    </row>
    <row r="14" spans="1:8" x14ac:dyDescent="0.25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409.92</v>
      </c>
    </row>
    <row r="17" spans="1:8" x14ac:dyDescent="0.25">
      <c r="A17" s="1"/>
      <c r="B17" s="1"/>
      <c r="C17" s="1"/>
      <c r="D17" s="1"/>
      <c r="E17" s="1"/>
      <c r="F17" s="1" t="s">
        <v>16</v>
      </c>
      <c r="G17" s="1"/>
      <c r="H17" s="2"/>
    </row>
    <row r="18" spans="1:8" x14ac:dyDescent="0.25">
      <c r="A18" s="1"/>
      <c r="B18" s="1"/>
      <c r="C18" s="1"/>
      <c r="D18" s="1"/>
      <c r="E18" s="1"/>
      <c r="F18" s="1"/>
      <c r="G18" s="1" t="s">
        <v>17</v>
      </c>
      <c r="H18" s="2">
        <v>1650</v>
      </c>
    </row>
    <row r="19" spans="1:8" ht="15.75" thickBot="1" x14ac:dyDescent="0.3">
      <c r="A19" s="1"/>
      <c r="B19" s="1"/>
      <c r="C19" s="1"/>
      <c r="D19" s="1"/>
      <c r="E19" s="1"/>
      <c r="F19" s="1"/>
      <c r="G19" s="1" t="s">
        <v>18</v>
      </c>
      <c r="H19" s="4">
        <v>856.59</v>
      </c>
    </row>
    <row r="20" spans="1:8" ht="15.75" thickBot="1" x14ac:dyDescent="0.3">
      <c r="A20" s="1"/>
      <c r="B20" s="1"/>
      <c r="C20" s="1"/>
      <c r="D20" s="1"/>
      <c r="E20" s="1"/>
      <c r="F20" s="1" t="s">
        <v>19</v>
      </c>
      <c r="G20" s="1"/>
      <c r="H20" s="6">
        <f>ROUND(SUM(H17:H19),5)</f>
        <v>2506.59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f>ROUND(SUM(H15:H16)+H20,5)</f>
        <v>2916.51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300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/>
    </row>
    <row r="24" spans="1:8" x14ac:dyDescent="0.25">
      <c r="A24" s="1"/>
      <c r="B24" s="1"/>
      <c r="C24" s="1"/>
      <c r="D24" s="1"/>
      <c r="E24" s="1"/>
      <c r="F24" s="1" t="s">
        <v>23</v>
      </c>
      <c r="G24" s="1"/>
      <c r="H24" s="2">
        <v>427.65</v>
      </c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3">
        <v>432.26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ROUND(SUM(H23:H25),5)</f>
        <v>859.91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272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1000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88.91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30</v>
      </c>
      <c r="G31" s="1"/>
      <c r="H31" s="2">
        <v>73.56</v>
      </c>
    </row>
    <row r="32" spans="1:8" x14ac:dyDescent="0.25">
      <c r="A32" s="1"/>
      <c r="B32" s="1"/>
      <c r="C32" s="1"/>
      <c r="D32" s="1"/>
      <c r="E32" s="1"/>
      <c r="F32" s="1" t="s">
        <v>31</v>
      </c>
      <c r="G32" s="1"/>
      <c r="H32" s="2">
        <v>4</v>
      </c>
    </row>
    <row r="33" spans="1:8" ht="15.75" thickBot="1" x14ac:dyDescent="0.3">
      <c r="A33" s="1"/>
      <c r="B33" s="1"/>
      <c r="C33" s="1"/>
      <c r="D33" s="1"/>
      <c r="E33" s="1"/>
      <c r="F33" s="1" t="s">
        <v>32</v>
      </c>
      <c r="G33" s="1"/>
      <c r="H33" s="3">
        <v>30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f>ROUND(SUM(H30:H33),5)</f>
        <v>107.56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232.75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ROUND(SUM(H35:H36),5)</f>
        <v>232.75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457.65</v>
      </c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3">
        <v>275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ROUND(SUM(H38:H40),5)</f>
        <v>732.65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/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>
        <v>680.5</v>
      </c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3">
        <v>89.19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ROUND(SUM(H42:H44),5)</f>
        <v>769.69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v>3200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>
        <v>30.32</v>
      </c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500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ROUND(SUM(H47:H49),5)</f>
        <v>530.32000000000005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>
        <v>58</v>
      </c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3">
        <v>825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ROUND(SUM(H51:H53),5)</f>
        <v>883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275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ROUND(SUM(H55:H56),5)</f>
        <v>275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>
        <v>611.35</v>
      </c>
    </row>
    <row r="60" spans="1:8" x14ac:dyDescent="0.25">
      <c r="A60" s="1"/>
      <c r="B60" s="1"/>
      <c r="C60" s="1"/>
      <c r="D60" s="1"/>
      <c r="E60" s="1"/>
      <c r="F60" s="1" t="s">
        <v>59</v>
      </c>
      <c r="G60" s="1"/>
      <c r="H60" s="2">
        <v>3725.38</v>
      </c>
    </row>
    <row r="61" spans="1:8" ht="15.75" thickBot="1" x14ac:dyDescent="0.3">
      <c r="A61" s="1"/>
      <c r="B61" s="1"/>
      <c r="C61" s="1"/>
      <c r="D61" s="1"/>
      <c r="E61" s="1"/>
      <c r="F61" s="1" t="s">
        <v>60</v>
      </c>
      <c r="G61" s="1"/>
      <c r="H61" s="3">
        <v>252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>
        <f>ROUND(SUM(H58:H61),5)</f>
        <v>4588.7299999999996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/>
    </row>
    <row r="64" spans="1:8" ht="15.75" thickBot="1" x14ac:dyDescent="0.3">
      <c r="A64" s="1"/>
      <c r="B64" s="1"/>
      <c r="C64" s="1"/>
      <c r="D64" s="1"/>
      <c r="E64" s="1"/>
      <c r="F64" s="1" t="s">
        <v>63</v>
      </c>
      <c r="G64" s="1"/>
      <c r="H64" s="3">
        <v>446.66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>
        <f>ROUND(SUM(H63:H64),5)</f>
        <v>446.66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/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8998.66</v>
      </c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1103.3</v>
      </c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1484.29</v>
      </c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1057.55</v>
      </c>
    </row>
    <row r="71" spans="1:8" ht="15.75" thickBot="1" x14ac:dyDescent="0.3">
      <c r="A71" s="1"/>
      <c r="B71" s="1"/>
      <c r="C71" s="1"/>
      <c r="D71" s="1"/>
      <c r="E71" s="1"/>
      <c r="F71" s="1" t="s">
        <v>70</v>
      </c>
      <c r="G71" s="1"/>
      <c r="H71" s="3">
        <v>138.24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>
        <f>ROUND(SUM(H66:H71),5)</f>
        <v>12782.04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/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2933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2743.3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760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3028.24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ROUND(SUM(H73:H77),5)</f>
        <v>9464.5400000000009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1250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ROUND(SUM(H79:H80),5)</f>
        <v>1250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/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73252.47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ROUND(SUM(H82:H83),5)</f>
        <v>73252.47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305.2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5581.16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4088.92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9.99</v>
      </c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3408.55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ROUND(SUM(H85:H90),5)</f>
        <v>13393.82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4">
        <v>341.27</v>
      </c>
    </row>
    <row r="94" spans="1:8" ht="15.75" thickBot="1" x14ac:dyDescent="0.3">
      <c r="A94" s="1"/>
      <c r="B94" s="1"/>
      <c r="C94" s="1"/>
      <c r="D94" s="1"/>
      <c r="E94" s="1" t="s">
        <v>93</v>
      </c>
      <c r="F94" s="1"/>
      <c r="G94" s="1"/>
      <c r="H94" s="5">
        <f>ROUND(SUM(H92:H93),5)</f>
        <v>341.27</v>
      </c>
    </row>
    <row r="95" spans="1:8" ht="15.75" thickBot="1" x14ac:dyDescent="0.3">
      <c r="A95" s="1"/>
      <c r="B95" s="1"/>
      <c r="C95" s="1"/>
      <c r="D95" s="1" t="s">
        <v>94</v>
      </c>
      <c r="E95" s="1"/>
      <c r="F95" s="1"/>
      <c r="G95" s="1"/>
      <c r="H95" s="5">
        <f>ROUND(H14+SUM(H21:H22)+SUM(H26:H29)+H34+H37+H41+SUM(H45:H46)+H50+H54+H57+H62+H65+H72+H78+H81+H84+H91+H94,5)</f>
        <v>127687.83</v>
      </c>
    </row>
    <row r="96" spans="1:8" ht="15.75" thickBot="1" x14ac:dyDescent="0.3">
      <c r="A96" s="1"/>
      <c r="B96" s="1" t="s">
        <v>95</v>
      </c>
      <c r="C96" s="1"/>
      <c r="D96" s="1"/>
      <c r="E96" s="1"/>
      <c r="F96" s="1"/>
      <c r="G96" s="1"/>
      <c r="H96" s="5">
        <f>ROUND(H2+H13-H95,5)</f>
        <v>186165.3</v>
      </c>
    </row>
    <row r="97" spans="1:8" s="8" customFormat="1" ht="12" thickBot="1" x14ac:dyDescent="0.25">
      <c r="A97" s="1" t="s">
        <v>96</v>
      </c>
      <c r="B97" s="1"/>
      <c r="C97" s="1"/>
      <c r="D97" s="1"/>
      <c r="E97" s="1"/>
      <c r="F97" s="1"/>
      <c r="G97" s="1"/>
      <c r="H97" s="7">
        <f>H96</f>
        <v>186165.3</v>
      </c>
    </row>
    <row r="98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 Loss
&amp;10 November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2019-01-11T20:21:04Z</cp:lastPrinted>
  <dcterms:created xsi:type="dcterms:W3CDTF">2019-01-11T20:18:03Z</dcterms:created>
  <dcterms:modified xsi:type="dcterms:W3CDTF">2019-01-11T20:21:50Z</dcterms:modified>
</cp:coreProperties>
</file>