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9418BFC4-5314-4550-84BB-59DEF22FB577}" xr6:coauthVersionLast="45" xr6:coauthVersionMax="45" xr10:uidLastSave="{00000000-0000-0000-0000-000000000000}"/>
  <bookViews>
    <workbookView xWindow="6720" yWindow="450" windowWidth="18660" windowHeight="16875" xr2:uid="{38533D0E-BCCC-4412-8E89-75BEB827F752}"/>
  </bookViews>
  <sheets>
    <sheet name="Sheet1" sheetId="1" r:id="rId1"/>
  </sheets>
  <definedNames>
    <definedName name="_xlnm.Print_Area" localSheetId="0">Sheet1!$A$1:$K$60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7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Sheet1!$K$39,Sheet1!$K$40,Sheet1!$K$41,Sheet1!$K$42,Sheet1!$K$43,Sheet1!$K$44,Sheet1!$K$45,Sheet1!$K$46,Sheet1!$K$47,Sheet1!$K$48,Sheet1!$K$49,Sheet1!$K$50,Sheet1!$K$51,Sheet1!$K$52,Sheet1!$K$53,Sheet1!$K$54</definedName>
    <definedName name="QB_FORMULA_3" localSheetId="0" hidden="1">Sheet1!$K$55,Sheet1!$K$56,Sheet1!$I$57,Sheet1!$K$57,Sheet1!$I$58,Sheet1!$K$58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20191130</definedName>
    <definedName name="QBHEADERSONSCREEN" localSheetId="0">FALSE</definedName>
    <definedName name="QBMETADATASIZE" localSheetId="0">7505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1" l="1"/>
  <c r="I58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</calcChain>
</file>

<file path=xl/sharedStrings.xml><?xml version="1.0" encoding="utf-8"?>
<sst xmlns="http://schemas.openxmlformats.org/spreadsheetml/2006/main" count="151" uniqueCount="91">
  <si>
    <t>Type</t>
  </si>
  <si>
    <t>Date</t>
  </si>
  <si>
    <t>Name</t>
  </si>
  <si>
    <t>Memo</t>
  </si>
  <si>
    <t>Amount</t>
  </si>
  <si>
    <t>Balance</t>
  </si>
  <si>
    <t>Check</t>
  </si>
  <si>
    <t>Liability Check</t>
  </si>
  <si>
    <t>Deposit</t>
  </si>
  <si>
    <t>Transfer</t>
  </si>
  <si>
    <t>Barton Publications</t>
  </si>
  <si>
    <t>Home Depot</t>
  </si>
  <si>
    <t>Jan-Pro of Austin</t>
  </si>
  <si>
    <t>Integritek</t>
  </si>
  <si>
    <t>Unum Life Insurance Co.</t>
  </si>
  <si>
    <t>Reliance Trust Company</t>
  </si>
  <si>
    <t>United States Treasury</t>
  </si>
  <si>
    <t>The Hartford</t>
  </si>
  <si>
    <t>Austin American-Statesman</t>
  </si>
  <si>
    <t>Time Warner Cable</t>
  </si>
  <si>
    <t>Ameritas Life Insurance Corp.</t>
  </si>
  <si>
    <t>State Office of Administrative Hearings</t>
  </si>
  <si>
    <t>BB&amp;T</t>
  </si>
  <si>
    <t>Bickerstaff</t>
  </si>
  <si>
    <t>Montemayor Britton Bender PC</t>
  </si>
  <si>
    <t>Tammy Raymond</t>
  </si>
  <si>
    <t>CIT Technology Fin Serv, Inc</t>
  </si>
  <si>
    <t>SledgeLaw Group</t>
  </si>
  <si>
    <t>Ready Refresh by Nestle</t>
  </si>
  <si>
    <t>Enoch Kever PLLC</t>
  </si>
  <si>
    <t>Premiere Global Services</t>
  </si>
  <si>
    <t>Fidelity Security Life Insurance Company</t>
  </si>
  <si>
    <t>City of Austin</t>
  </si>
  <si>
    <t>Orsak Landscape Services</t>
  </si>
  <si>
    <t>CTRMA Processing</t>
  </si>
  <si>
    <t>Travis County Alarm Permit</t>
  </si>
  <si>
    <t>MetLife</t>
  </si>
  <si>
    <t>AFLAC</t>
  </si>
  <si>
    <t>United Healthcare</t>
  </si>
  <si>
    <t>Brian Hunt</t>
  </si>
  <si>
    <t>Suzanne Schwartz</t>
  </si>
  <si>
    <t>Brian Smith</t>
  </si>
  <si>
    <t>Groundwater Management District Assn</t>
  </si>
  <si>
    <t>Staples</t>
  </si>
  <si>
    <t>Pitney Bowes Global Financial Svcs, LLC</t>
  </si>
  <si>
    <t>Pedernales Electric Cooperative</t>
  </si>
  <si>
    <t>Public Hearing Ad for Buda ASR</t>
  </si>
  <si>
    <t>Travis County ILA Field Supplies</t>
  </si>
  <si>
    <t>Office Cleaning Services - November</t>
  </si>
  <si>
    <t>Hard Drive for KBE computer</t>
  </si>
  <si>
    <t>Life Insurance Premium - October</t>
  </si>
  <si>
    <t>IT, Phone, Anti-virus, Office 365</t>
  </si>
  <si>
    <t>Bi-weekly Retirement and Loan Pmt</t>
  </si>
  <si>
    <t>74-2488641</t>
  </si>
  <si>
    <t>Funds Transfer</t>
  </si>
  <si>
    <t>Crime Policy</t>
  </si>
  <si>
    <t>Internet</t>
  </si>
  <si>
    <t>Vision Insurance Premium -December</t>
  </si>
  <si>
    <t>October 2019 SOAH EP Fees and Fringe</t>
  </si>
  <si>
    <t>Various Charges</t>
  </si>
  <si>
    <t>Funds Transfer Payroll</t>
  </si>
  <si>
    <t>Legal - General, Personnel, Needmore, EP, Permian Pipeline</t>
  </si>
  <si>
    <t>FY 2019 Annual Financial Audit - Progress billing</t>
  </si>
  <si>
    <t>Petty Cash Fund Replenishment</t>
  </si>
  <si>
    <t>Copier Lease</t>
  </si>
  <si>
    <t>Needmore Legal Hearings, and Monthly Legislation</t>
  </si>
  <si>
    <t>Water Delivery</t>
  </si>
  <si>
    <t>Legal  EP</t>
  </si>
  <si>
    <t>Conference Calls</t>
  </si>
  <si>
    <t>Supplemental Gap Insurance</t>
  </si>
  <si>
    <t>Water</t>
  </si>
  <si>
    <t>Lawn Maintenance</t>
  </si>
  <si>
    <t>Tolls</t>
  </si>
  <si>
    <t>Annual permit (1/1/2020 - 12/31/2021)</t>
  </si>
  <si>
    <t>Dental Insurance Premium - December</t>
  </si>
  <si>
    <t>Employee -paid Supplemental November Insurance</t>
  </si>
  <si>
    <t>Health Insurance Premium - December</t>
  </si>
  <si>
    <t>Employee Expense Reimbursement</t>
  </si>
  <si>
    <t>Contracted Meeting Facilitation</t>
  </si>
  <si>
    <t>FY 2019 Audit Payment</t>
  </si>
  <si>
    <t>Annual District Membership Dues</t>
  </si>
  <si>
    <t>Office Supplies</t>
  </si>
  <si>
    <t>Legal - General, Personnel, EP</t>
  </si>
  <si>
    <t>Postage Lease for 12/10/19 - 3/9/20</t>
  </si>
  <si>
    <t>Funds Transfer Payroll &amp; Vacation</t>
  </si>
  <si>
    <t>Electricity</t>
  </si>
  <si>
    <t>Service Charge</t>
  </si>
  <si>
    <t>Interest</t>
  </si>
  <si>
    <t>BARTON SPRINGS / EDWARDS AQUIFER CONSERVATION DISTRICT</t>
  </si>
  <si>
    <t>NOVEMBER MONTHLY OPERATING REGISTER</t>
  </si>
  <si>
    <t>November 1 - November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</si>
</sst>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4B0564F-5F64-4142-823E-96DDA15B05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01A9030-1853-4BFB-B547-C1CC6F5723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55001-477E-4868-B8DB-89367B5FB9C2}">
  <sheetPr codeName="Sheet1"/>
  <dimension ref="A1:K59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K60" sqref="A1:K60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30" style="14" bestFit="1" customWidth="1"/>
    <col min="6" max="6" width="2.28515625" style="14" customWidth="1"/>
    <col min="7" max="7" width="43.28515625" style="14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8.7109375" style="14" bestFit="1" customWidth="1"/>
  </cols>
  <sheetData>
    <row r="1" spans="1:11" s="15" customFormat="1" ht="24.75" customHeight="1" x14ac:dyDescent="0.35">
      <c r="A1" s="16" t="s">
        <v>88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ht="24" customHeight="1" x14ac:dyDescent="0.3">
      <c r="A2" s="18" t="s">
        <v>89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5" customFormat="1" ht="21" customHeight="1" x14ac:dyDescent="0.25">
      <c r="A3" s="20" t="s">
        <v>90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" customHeight="1" x14ac:dyDescent="0.25"/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133471.76999999999</v>
      </c>
    </row>
    <row r="7" spans="1:11" x14ac:dyDescent="0.25">
      <c r="A7" s="4" t="s">
        <v>6</v>
      </c>
      <c r="B7" s="4"/>
      <c r="C7" s="5">
        <v>43774</v>
      </c>
      <c r="D7" s="4"/>
      <c r="E7" s="4" t="s">
        <v>10</v>
      </c>
      <c r="F7" s="4"/>
      <c r="G7" s="4" t="s">
        <v>46</v>
      </c>
      <c r="H7" s="4"/>
      <c r="I7" s="6">
        <v>-102.5</v>
      </c>
      <c r="J7" s="4"/>
      <c r="K7" s="6">
        <f>ROUND(K6+I7,5)</f>
        <v>133369.26999999999</v>
      </c>
    </row>
    <row r="8" spans="1:11" x14ac:dyDescent="0.25">
      <c r="A8" s="4" t="s">
        <v>6</v>
      </c>
      <c r="B8" s="4"/>
      <c r="C8" s="5">
        <v>43774</v>
      </c>
      <c r="D8" s="4"/>
      <c r="E8" s="4" t="s">
        <v>11</v>
      </c>
      <c r="F8" s="4"/>
      <c r="G8" s="4" t="s">
        <v>47</v>
      </c>
      <c r="H8" s="4"/>
      <c r="I8" s="6">
        <v>-69.650000000000006</v>
      </c>
      <c r="J8" s="4"/>
      <c r="K8" s="6">
        <f>ROUND(K7+I8,5)</f>
        <v>133299.62</v>
      </c>
    </row>
    <row r="9" spans="1:11" x14ac:dyDescent="0.25">
      <c r="A9" s="4" t="s">
        <v>6</v>
      </c>
      <c r="B9" s="4"/>
      <c r="C9" s="5">
        <v>43774</v>
      </c>
      <c r="D9" s="4"/>
      <c r="E9" s="4" t="s">
        <v>12</v>
      </c>
      <c r="F9" s="4"/>
      <c r="G9" s="4" t="s">
        <v>48</v>
      </c>
      <c r="H9" s="4"/>
      <c r="I9" s="6">
        <v>-260</v>
      </c>
      <c r="J9" s="4"/>
      <c r="K9" s="6">
        <f>ROUND(K8+I9,5)</f>
        <v>133039.62</v>
      </c>
    </row>
    <row r="10" spans="1:11" x14ac:dyDescent="0.25">
      <c r="A10" s="4" t="s">
        <v>6</v>
      </c>
      <c r="B10" s="4"/>
      <c r="C10" s="5">
        <v>43774</v>
      </c>
      <c r="D10" s="4"/>
      <c r="E10" s="4" t="s">
        <v>13</v>
      </c>
      <c r="F10" s="4"/>
      <c r="G10" s="4" t="s">
        <v>49</v>
      </c>
      <c r="H10" s="4"/>
      <c r="I10" s="6">
        <v>-62.44</v>
      </c>
      <c r="J10" s="4"/>
      <c r="K10" s="6">
        <f>ROUND(K9+I10,5)</f>
        <v>132977.18</v>
      </c>
    </row>
    <row r="11" spans="1:11" x14ac:dyDescent="0.25">
      <c r="A11" s="4" t="s">
        <v>6</v>
      </c>
      <c r="B11" s="4"/>
      <c r="C11" s="5">
        <v>43774</v>
      </c>
      <c r="D11" s="4"/>
      <c r="E11" s="4" t="s">
        <v>14</v>
      </c>
      <c r="F11" s="4"/>
      <c r="G11" s="4" t="s">
        <v>50</v>
      </c>
      <c r="H11" s="4"/>
      <c r="I11" s="6">
        <v>-1114.29</v>
      </c>
      <c r="J11" s="4"/>
      <c r="K11" s="6">
        <f>ROUND(K10+I11,5)</f>
        <v>131862.89000000001</v>
      </c>
    </row>
    <row r="12" spans="1:11" x14ac:dyDescent="0.25">
      <c r="A12" s="4" t="s">
        <v>6</v>
      </c>
      <c r="B12" s="4"/>
      <c r="C12" s="5">
        <v>43774</v>
      </c>
      <c r="D12" s="4"/>
      <c r="E12" s="4" t="s">
        <v>13</v>
      </c>
      <c r="F12" s="4"/>
      <c r="G12" s="4" t="s">
        <v>51</v>
      </c>
      <c r="H12" s="4"/>
      <c r="I12" s="6">
        <v>-1756.74</v>
      </c>
      <c r="J12" s="4"/>
      <c r="K12" s="6">
        <f>ROUND(K11+I12,5)</f>
        <v>130106.15</v>
      </c>
    </row>
    <row r="13" spans="1:11" x14ac:dyDescent="0.25">
      <c r="A13" s="4" t="s">
        <v>7</v>
      </c>
      <c r="B13" s="4"/>
      <c r="C13" s="5">
        <v>43776</v>
      </c>
      <c r="D13" s="4"/>
      <c r="E13" s="4" t="s">
        <v>15</v>
      </c>
      <c r="F13" s="4"/>
      <c r="G13" s="4" t="s">
        <v>52</v>
      </c>
      <c r="H13" s="4"/>
      <c r="I13" s="6">
        <v>-5861.27</v>
      </c>
      <c r="J13" s="4"/>
      <c r="K13" s="6">
        <f>ROUND(K12+I13,5)</f>
        <v>124244.88</v>
      </c>
    </row>
    <row r="14" spans="1:11" x14ac:dyDescent="0.25">
      <c r="A14" s="4" t="s">
        <v>7</v>
      </c>
      <c r="B14" s="4"/>
      <c r="C14" s="5">
        <v>43776</v>
      </c>
      <c r="D14" s="4"/>
      <c r="E14" s="4" t="s">
        <v>16</v>
      </c>
      <c r="F14" s="4"/>
      <c r="G14" s="4" t="s">
        <v>53</v>
      </c>
      <c r="H14" s="4"/>
      <c r="I14" s="6">
        <v>-8482.4699999999993</v>
      </c>
      <c r="J14" s="4"/>
      <c r="K14" s="6">
        <f>ROUND(K13+I14,5)</f>
        <v>115762.41</v>
      </c>
    </row>
    <row r="15" spans="1:11" x14ac:dyDescent="0.25">
      <c r="A15" s="4" t="s">
        <v>8</v>
      </c>
      <c r="B15" s="4"/>
      <c r="C15" s="5">
        <v>43776</v>
      </c>
      <c r="D15" s="4"/>
      <c r="E15" s="4"/>
      <c r="F15" s="4"/>
      <c r="G15" s="4" t="s">
        <v>8</v>
      </c>
      <c r="H15" s="4"/>
      <c r="I15" s="6">
        <v>68918.570000000007</v>
      </c>
      <c r="J15" s="4"/>
      <c r="K15" s="6">
        <f>ROUND(K14+I15,5)</f>
        <v>184680.98</v>
      </c>
    </row>
    <row r="16" spans="1:11" x14ac:dyDescent="0.25">
      <c r="A16" s="4" t="s">
        <v>9</v>
      </c>
      <c r="B16" s="4"/>
      <c r="C16" s="5">
        <v>43781</v>
      </c>
      <c r="D16" s="4"/>
      <c r="E16" s="4"/>
      <c r="F16" s="4"/>
      <c r="G16" s="4" t="s">
        <v>54</v>
      </c>
      <c r="H16" s="4"/>
      <c r="I16" s="6">
        <v>-75000</v>
      </c>
      <c r="J16" s="4"/>
      <c r="K16" s="6">
        <f>ROUND(K15+I16,5)</f>
        <v>109680.98</v>
      </c>
    </row>
    <row r="17" spans="1:11" x14ac:dyDescent="0.25">
      <c r="A17" s="4" t="s">
        <v>6</v>
      </c>
      <c r="B17" s="4"/>
      <c r="C17" s="5">
        <v>43782</v>
      </c>
      <c r="D17" s="4"/>
      <c r="E17" s="4" t="s">
        <v>17</v>
      </c>
      <c r="F17" s="4"/>
      <c r="G17" s="4" t="s">
        <v>55</v>
      </c>
      <c r="H17" s="4"/>
      <c r="I17" s="6">
        <v>-1188</v>
      </c>
      <c r="J17" s="4"/>
      <c r="K17" s="6">
        <f>ROUND(K16+I17,5)</f>
        <v>108492.98</v>
      </c>
    </row>
    <row r="18" spans="1:11" x14ac:dyDescent="0.25">
      <c r="A18" s="4" t="s">
        <v>6</v>
      </c>
      <c r="B18" s="4"/>
      <c r="C18" s="5">
        <v>43782</v>
      </c>
      <c r="D18" s="4"/>
      <c r="E18" s="4" t="s">
        <v>18</v>
      </c>
      <c r="F18" s="4"/>
      <c r="G18" s="4" t="s">
        <v>46</v>
      </c>
      <c r="H18" s="4"/>
      <c r="I18" s="6">
        <v>-425.04</v>
      </c>
      <c r="J18" s="4"/>
      <c r="K18" s="6">
        <f>ROUND(K17+I18,5)</f>
        <v>108067.94</v>
      </c>
    </row>
    <row r="19" spans="1:11" x14ac:dyDescent="0.25">
      <c r="A19" s="4" t="s">
        <v>6</v>
      </c>
      <c r="B19" s="4"/>
      <c r="C19" s="5">
        <v>43782</v>
      </c>
      <c r="D19" s="4"/>
      <c r="E19" s="4" t="s">
        <v>19</v>
      </c>
      <c r="F19" s="4"/>
      <c r="G19" s="4" t="s">
        <v>56</v>
      </c>
      <c r="H19" s="4"/>
      <c r="I19" s="6">
        <v>-145.11000000000001</v>
      </c>
      <c r="J19" s="4"/>
      <c r="K19" s="6">
        <f>ROUND(K18+I19,5)</f>
        <v>107922.83</v>
      </c>
    </row>
    <row r="20" spans="1:11" x14ac:dyDescent="0.25">
      <c r="A20" s="4" t="s">
        <v>6</v>
      </c>
      <c r="B20" s="4"/>
      <c r="C20" s="5">
        <v>43782</v>
      </c>
      <c r="D20" s="4"/>
      <c r="E20" s="4" t="s">
        <v>20</v>
      </c>
      <c r="F20" s="4"/>
      <c r="G20" s="4" t="s">
        <v>57</v>
      </c>
      <c r="H20" s="4"/>
      <c r="I20" s="6">
        <v>-128.76</v>
      </c>
      <c r="J20" s="4"/>
      <c r="K20" s="6">
        <f>ROUND(K19+I20,5)</f>
        <v>107794.07</v>
      </c>
    </row>
    <row r="21" spans="1:11" x14ac:dyDescent="0.25">
      <c r="A21" s="4" t="s">
        <v>6</v>
      </c>
      <c r="B21" s="4"/>
      <c r="C21" s="5">
        <v>43782</v>
      </c>
      <c r="D21" s="4"/>
      <c r="E21" s="4" t="s">
        <v>10</v>
      </c>
      <c r="F21" s="4"/>
      <c r="G21" s="4" t="s">
        <v>46</v>
      </c>
      <c r="H21" s="4"/>
      <c r="I21" s="6">
        <v>-102.5</v>
      </c>
      <c r="J21" s="4"/>
      <c r="K21" s="6">
        <f>ROUND(K20+I21,5)</f>
        <v>107691.57</v>
      </c>
    </row>
    <row r="22" spans="1:11" x14ac:dyDescent="0.25">
      <c r="A22" s="4" t="s">
        <v>6</v>
      </c>
      <c r="B22" s="4"/>
      <c r="C22" s="5">
        <v>43782</v>
      </c>
      <c r="D22" s="4"/>
      <c r="E22" s="4" t="s">
        <v>21</v>
      </c>
      <c r="F22" s="4"/>
      <c r="G22" s="4" t="s">
        <v>58</v>
      </c>
      <c r="H22" s="4"/>
      <c r="I22" s="6">
        <v>-1781.25</v>
      </c>
      <c r="J22" s="4"/>
      <c r="K22" s="6">
        <f>ROUND(K21+I22,5)</f>
        <v>105910.32</v>
      </c>
    </row>
    <row r="23" spans="1:11" x14ac:dyDescent="0.25">
      <c r="A23" s="4" t="s">
        <v>6</v>
      </c>
      <c r="B23" s="4"/>
      <c r="C23" s="5">
        <v>43782</v>
      </c>
      <c r="D23" s="4"/>
      <c r="E23" s="4" t="s">
        <v>22</v>
      </c>
      <c r="F23" s="4"/>
      <c r="G23" s="4" t="s">
        <v>59</v>
      </c>
      <c r="H23" s="4"/>
      <c r="I23" s="6">
        <v>-388.61</v>
      </c>
      <c r="J23" s="4"/>
      <c r="K23" s="6">
        <f>ROUND(K22+I23,5)</f>
        <v>105521.71</v>
      </c>
    </row>
    <row r="24" spans="1:11" x14ac:dyDescent="0.25">
      <c r="A24" s="4" t="s">
        <v>9</v>
      </c>
      <c r="B24" s="4"/>
      <c r="C24" s="5">
        <v>43783</v>
      </c>
      <c r="D24" s="4"/>
      <c r="E24" s="4"/>
      <c r="F24" s="4"/>
      <c r="G24" s="4" t="s">
        <v>60</v>
      </c>
      <c r="H24" s="4"/>
      <c r="I24" s="6">
        <v>-27000</v>
      </c>
      <c r="J24" s="4"/>
      <c r="K24" s="6">
        <f>ROUND(K23+I24,5)</f>
        <v>78521.710000000006</v>
      </c>
    </row>
    <row r="25" spans="1:11" x14ac:dyDescent="0.25">
      <c r="A25" s="4" t="s">
        <v>6</v>
      </c>
      <c r="B25" s="4"/>
      <c r="C25" s="5">
        <v>43784</v>
      </c>
      <c r="D25" s="4"/>
      <c r="E25" s="4" t="s">
        <v>23</v>
      </c>
      <c r="F25" s="4"/>
      <c r="G25" s="4" t="s">
        <v>61</v>
      </c>
      <c r="H25" s="4"/>
      <c r="I25" s="6">
        <v>-15094.65</v>
      </c>
      <c r="J25" s="4"/>
      <c r="K25" s="6">
        <f>ROUND(K24+I25,5)</f>
        <v>63427.06</v>
      </c>
    </row>
    <row r="26" spans="1:11" x14ac:dyDescent="0.25">
      <c r="A26" s="4" t="s">
        <v>6</v>
      </c>
      <c r="B26" s="4"/>
      <c r="C26" s="5">
        <v>43784</v>
      </c>
      <c r="D26" s="4"/>
      <c r="E26" s="4" t="s">
        <v>24</v>
      </c>
      <c r="F26" s="4"/>
      <c r="G26" s="4" t="s">
        <v>62</v>
      </c>
      <c r="H26" s="4"/>
      <c r="I26" s="6">
        <v>-6400</v>
      </c>
      <c r="J26" s="4"/>
      <c r="K26" s="6">
        <f>ROUND(K25+I26,5)</f>
        <v>57027.06</v>
      </c>
    </row>
    <row r="27" spans="1:11" x14ac:dyDescent="0.25">
      <c r="A27" s="4" t="s">
        <v>6</v>
      </c>
      <c r="B27" s="4"/>
      <c r="C27" s="5">
        <v>43788</v>
      </c>
      <c r="D27" s="4"/>
      <c r="E27" s="4" t="s">
        <v>25</v>
      </c>
      <c r="F27" s="4"/>
      <c r="G27" s="4" t="s">
        <v>63</v>
      </c>
      <c r="H27" s="4"/>
      <c r="I27" s="6">
        <v>-169.15</v>
      </c>
      <c r="J27" s="4"/>
      <c r="K27" s="6">
        <f>ROUND(K26+I27,5)</f>
        <v>56857.91</v>
      </c>
    </row>
    <row r="28" spans="1:11" x14ac:dyDescent="0.25">
      <c r="A28" s="4" t="s">
        <v>6</v>
      </c>
      <c r="B28" s="4"/>
      <c r="C28" s="5">
        <v>43788</v>
      </c>
      <c r="D28" s="4"/>
      <c r="E28" s="4" t="s">
        <v>26</v>
      </c>
      <c r="F28" s="4"/>
      <c r="G28" s="4" t="s">
        <v>64</v>
      </c>
      <c r="H28" s="4"/>
      <c r="I28" s="6">
        <v>-680.5</v>
      </c>
      <c r="J28" s="4"/>
      <c r="K28" s="6">
        <f>ROUND(K27+I28,5)</f>
        <v>56177.41</v>
      </c>
    </row>
    <row r="29" spans="1:11" x14ac:dyDescent="0.25">
      <c r="A29" s="4" t="s">
        <v>6</v>
      </c>
      <c r="B29" s="4"/>
      <c r="C29" s="5">
        <v>43788</v>
      </c>
      <c r="D29" s="4"/>
      <c r="E29" s="4" t="s">
        <v>27</v>
      </c>
      <c r="F29" s="4"/>
      <c r="G29" s="4" t="s">
        <v>65</v>
      </c>
      <c r="H29" s="4"/>
      <c r="I29" s="6">
        <v>-10842.18</v>
      </c>
      <c r="J29" s="4"/>
      <c r="K29" s="6">
        <f>ROUND(K28+I29,5)</f>
        <v>45335.23</v>
      </c>
    </row>
    <row r="30" spans="1:11" x14ac:dyDescent="0.25">
      <c r="A30" s="4" t="s">
        <v>6</v>
      </c>
      <c r="B30" s="4"/>
      <c r="C30" s="5">
        <v>43788</v>
      </c>
      <c r="D30" s="4"/>
      <c r="E30" s="4" t="s">
        <v>28</v>
      </c>
      <c r="F30" s="4"/>
      <c r="G30" s="4" t="s">
        <v>66</v>
      </c>
      <c r="H30" s="4"/>
      <c r="I30" s="6">
        <v>-56.89</v>
      </c>
      <c r="J30" s="4"/>
      <c r="K30" s="6">
        <f>ROUND(K29+I30,5)</f>
        <v>45278.34</v>
      </c>
    </row>
    <row r="31" spans="1:11" x14ac:dyDescent="0.25">
      <c r="A31" s="4" t="s">
        <v>6</v>
      </c>
      <c r="B31" s="4"/>
      <c r="C31" s="5">
        <v>43788</v>
      </c>
      <c r="D31" s="4"/>
      <c r="E31" s="4" t="s">
        <v>29</v>
      </c>
      <c r="F31" s="4"/>
      <c r="G31" s="4" t="s">
        <v>67</v>
      </c>
      <c r="H31" s="4"/>
      <c r="I31" s="6">
        <v>-300</v>
      </c>
      <c r="J31" s="4"/>
      <c r="K31" s="6">
        <f>ROUND(K30+I31,5)</f>
        <v>44978.34</v>
      </c>
    </row>
    <row r="32" spans="1:11" x14ac:dyDescent="0.25">
      <c r="A32" s="4" t="s">
        <v>6</v>
      </c>
      <c r="B32" s="4"/>
      <c r="C32" s="5">
        <v>43788</v>
      </c>
      <c r="D32" s="4"/>
      <c r="E32" s="4" t="s">
        <v>30</v>
      </c>
      <c r="F32" s="4"/>
      <c r="G32" s="4" t="s">
        <v>68</v>
      </c>
      <c r="H32" s="4"/>
      <c r="I32" s="6">
        <v>-110.04</v>
      </c>
      <c r="J32" s="4"/>
      <c r="K32" s="6">
        <f>ROUND(K31+I32,5)</f>
        <v>44868.3</v>
      </c>
    </row>
    <row r="33" spans="1:11" x14ac:dyDescent="0.25">
      <c r="A33" s="4" t="s">
        <v>6</v>
      </c>
      <c r="B33" s="4"/>
      <c r="C33" s="5">
        <v>43788</v>
      </c>
      <c r="D33" s="4"/>
      <c r="E33" s="4" t="s">
        <v>31</v>
      </c>
      <c r="F33" s="4"/>
      <c r="G33" s="4" t="s">
        <v>69</v>
      </c>
      <c r="H33" s="4"/>
      <c r="I33" s="6">
        <v>-972.18</v>
      </c>
      <c r="J33" s="4"/>
      <c r="K33" s="6">
        <f>ROUND(K32+I33,5)</f>
        <v>43896.12</v>
      </c>
    </row>
    <row r="34" spans="1:11" x14ac:dyDescent="0.25">
      <c r="A34" s="4" t="s">
        <v>6</v>
      </c>
      <c r="B34" s="4"/>
      <c r="C34" s="5">
        <v>43788</v>
      </c>
      <c r="D34" s="4"/>
      <c r="E34" s="4" t="s">
        <v>32</v>
      </c>
      <c r="F34" s="4"/>
      <c r="G34" s="4" t="s">
        <v>70</v>
      </c>
      <c r="H34" s="4"/>
      <c r="I34" s="6">
        <v>-22.56</v>
      </c>
      <c r="J34" s="4"/>
      <c r="K34" s="6">
        <f>ROUND(K33+I34,5)</f>
        <v>43873.56</v>
      </c>
    </row>
    <row r="35" spans="1:11" x14ac:dyDescent="0.25">
      <c r="A35" s="4" t="s">
        <v>6</v>
      </c>
      <c r="B35" s="4"/>
      <c r="C35" s="5">
        <v>43788</v>
      </c>
      <c r="D35" s="4"/>
      <c r="E35" s="4" t="s">
        <v>33</v>
      </c>
      <c r="F35" s="4"/>
      <c r="G35" s="4" t="s">
        <v>71</v>
      </c>
      <c r="H35" s="4"/>
      <c r="I35" s="6">
        <v>-65</v>
      </c>
      <c r="J35" s="4"/>
      <c r="K35" s="6">
        <f>ROUND(K34+I35,5)</f>
        <v>43808.56</v>
      </c>
    </row>
    <row r="36" spans="1:11" x14ac:dyDescent="0.25">
      <c r="A36" s="4" t="s">
        <v>6</v>
      </c>
      <c r="B36" s="4"/>
      <c r="C36" s="5">
        <v>43788</v>
      </c>
      <c r="D36" s="4"/>
      <c r="E36" s="4" t="s">
        <v>34</v>
      </c>
      <c r="F36" s="4"/>
      <c r="G36" s="4" t="s">
        <v>72</v>
      </c>
      <c r="H36" s="4"/>
      <c r="I36" s="6">
        <v>-2.5</v>
      </c>
      <c r="J36" s="4"/>
      <c r="K36" s="6">
        <f>ROUND(K35+I36,5)</f>
        <v>43806.06</v>
      </c>
    </row>
    <row r="37" spans="1:11" x14ac:dyDescent="0.25">
      <c r="A37" s="4" t="s">
        <v>6</v>
      </c>
      <c r="B37" s="4"/>
      <c r="C37" s="5">
        <v>43788</v>
      </c>
      <c r="D37" s="4"/>
      <c r="E37" s="4" t="s">
        <v>35</v>
      </c>
      <c r="F37" s="4"/>
      <c r="G37" s="4" t="s">
        <v>73</v>
      </c>
      <c r="H37" s="4"/>
      <c r="I37" s="6">
        <v>-50</v>
      </c>
      <c r="J37" s="4"/>
      <c r="K37" s="6">
        <f>ROUND(K36+I37,5)</f>
        <v>43756.06</v>
      </c>
    </row>
    <row r="38" spans="1:11" x14ac:dyDescent="0.25">
      <c r="A38" s="4" t="s">
        <v>9</v>
      </c>
      <c r="B38" s="4"/>
      <c r="C38" s="5">
        <v>43788</v>
      </c>
      <c r="D38" s="4"/>
      <c r="E38" s="4"/>
      <c r="F38" s="4"/>
      <c r="G38" s="4" t="s">
        <v>54</v>
      </c>
      <c r="H38" s="4"/>
      <c r="I38" s="6">
        <v>60000</v>
      </c>
      <c r="J38" s="4"/>
      <c r="K38" s="6">
        <f>ROUND(K37+I38,5)</f>
        <v>103756.06</v>
      </c>
    </row>
    <row r="39" spans="1:11" x14ac:dyDescent="0.25">
      <c r="A39" s="4" t="s">
        <v>8</v>
      </c>
      <c r="B39" s="4"/>
      <c r="C39" s="5">
        <v>43788</v>
      </c>
      <c r="D39" s="4"/>
      <c r="E39" s="4"/>
      <c r="F39" s="4"/>
      <c r="G39" s="4" t="s">
        <v>8</v>
      </c>
      <c r="H39" s="4"/>
      <c r="I39" s="6">
        <v>24339.35</v>
      </c>
      <c r="J39" s="4"/>
      <c r="K39" s="6">
        <f>ROUND(K38+I39,5)</f>
        <v>128095.41</v>
      </c>
    </row>
    <row r="40" spans="1:11" x14ac:dyDescent="0.25">
      <c r="A40" s="4" t="s">
        <v>7</v>
      </c>
      <c r="B40" s="4"/>
      <c r="C40" s="5">
        <v>43790</v>
      </c>
      <c r="D40" s="4"/>
      <c r="E40" s="4" t="s">
        <v>15</v>
      </c>
      <c r="F40" s="4"/>
      <c r="G40" s="4" t="s">
        <v>52</v>
      </c>
      <c r="H40" s="4"/>
      <c r="I40" s="6">
        <v>-5860.77</v>
      </c>
      <c r="J40" s="4"/>
      <c r="K40" s="6">
        <f>ROUND(K39+I40,5)</f>
        <v>122234.64</v>
      </c>
    </row>
    <row r="41" spans="1:11" x14ac:dyDescent="0.25">
      <c r="A41" s="4" t="s">
        <v>7</v>
      </c>
      <c r="B41" s="4"/>
      <c r="C41" s="5">
        <v>43790</v>
      </c>
      <c r="D41" s="4"/>
      <c r="E41" s="4" t="s">
        <v>16</v>
      </c>
      <c r="F41" s="4"/>
      <c r="G41" s="4" t="s">
        <v>53</v>
      </c>
      <c r="H41" s="4"/>
      <c r="I41" s="6">
        <v>-8317.2900000000009</v>
      </c>
      <c r="J41" s="4"/>
      <c r="K41" s="6">
        <f>ROUND(K40+I41,5)</f>
        <v>113917.35</v>
      </c>
    </row>
    <row r="42" spans="1:11" x14ac:dyDescent="0.25">
      <c r="A42" s="4" t="s">
        <v>7</v>
      </c>
      <c r="B42" s="4"/>
      <c r="C42" s="5">
        <v>43790</v>
      </c>
      <c r="D42" s="4"/>
      <c r="E42" s="4" t="s">
        <v>36</v>
      </c>
      <c r="F42" s="4"/>
      <c r="G42" s="4" t="s">
        <v>74</v>
      </c>
      <c r="H42" s="4"/>
      <c r="I42" s="6">
        <v>-487.33</v>
      </c>
      <c r="J42" s="4"/>
      <c r="K42" s="6">
        <f>ROUND(K41+I42,5)</f>
        <v>113430.02</v>
      </c>
    </row>
    <row r="43" spans="1:11" x14ac:dyDescent="0.25">
      <c r="A43" s="4" t="s">
        <v>7</v>
      </c>
      <c r="B43" s="4"/>
      <c r="C43" s="5">
        <v>43790</v>
      </c>
      <c r="D43" s="4"/>
      <c r="E43" s="4" t="s">
        <v>37</v>
      </c>
      <c r="F43" s="4"/>
      <c r="G43" s="4" t="s">
        <v>75</v>
      </c>
      <c r="H43" s="4"/>
      <c r="I43" s="6">
        <v>-186.08</v>
      </c>
      <c r="J43" s="4"/>
      <c r="K43" s="6">
        <f>ROUND(K42+I43,5)</f>
        <v>113243.94</v>
      </c>
    </row>
    <row r="44" spans="1:11" x14ac:dyDescent="0.25">
      <c r="A44" s="4" t="s">
        <v>7</v>
      </c>
      <c r="B44" s="4"/>
      <c r="C44" s="5">
        <v>43790</v>
      </c>
      <c r="D44" s="4"/>
      <c r="E44" s="4" t="s">
        <v>38</v>
      </c>
      <c r="F44" s="4"/>
      <c r="G44" s="4" t="s">
        <v>76</v>
      </c>
      <c r="H44" s="4"/>
      <c r="I44" s="6">
        <v>-14201.9</v>
      </c>
      <c r="J44" s="4"/>
      <c r="K44" s="6">
        <f>ROUND(K43+I44,5)</f>
        <v>99042.04</v>
      </c>
    </row>
    <row r="45" spans="1:11" x14ac:dyDescent="0.25">
      <c r="A45" s="4" t="s">
        <v>6</v>
      </c>
      <c r="B45" s="4"/>
      <c r="C45" s="5">
        <v>43790</v>
      </c>
      <c r="D45" s="4"/>
      <c r="E45" s="4" t="s">
        <v>39</v>
      </c>
      <c r="F45" s="4"/>
      <c r="G45" s="4" t="s">
        <v>77</v>
      </c>
      <c r="H45" s="4"/>
      <c r="I45" s="6">
        <v>-250.92</v>
      </c>
      <c r="J45" s="4"/>
      <c r="K45" s="6">
        <f>ROUND(K44+I45,5)</f>
        <v>98791.12</v>
      </c>
    </row>
    <row r="46" spans="1:11" x14ac:dyDescent="0.25">
      <c r="A46" s="4" t="s">
        <v>6</v>
      </c>
      <c r="B46" s="4"/>
      <c r="C46" s="5">
        <v>43790</v>
      </c>
      <c r="D46" s="4"/>
      <c r="E46" s="4" t="s">
        <v>40</v>
      </c>
      <c r="F46" s="4"/>
      <c r="G46" s="4" t="s">
        <v>78</v>
      </c>
      <c r="H46" s="4"/>
      <c r="I46" s="6">
        <v>-680</v>
      </c>
      <c r="J46" s="4"/>
      <c r="K46" s="6">
        <f>ROUND(K45+I46,5)</f>
        <v>98111.12</v>
      </c>
    </row>
    <row r="47" spans="1:11" x14ac:dyDescent="0.25">
      <c r="A47" s="4" t="s">
        <v>6</v>
      </c>
      <c r="B47" s="4"/>
      <c r="C47" s="5">
        <v>43790</v>
      </c>
      <c r="D47" s="4"/>
      <c r="E47" s="4" t="s">
        <v>41</v>
      </c>
      <c r="F47" s="4"/>
      <c r="G47" s="4" t="s">
        <v>77</v>
      </c>
      <c r="H47" s="4"/>
      <c r="I47" s="6">
        <v>-865.3</v>
      </c>
      <c r="J47" s="4"/>
      <c r="K47" s="6">
        <f>ROUND(K46+I47,5)</f>
        <v>97245.82</v>
      </c>
    </row>
    <row r="48" spans="1:11" x14ac:dyDescent="0.25">
      <c r="A48" s="4" t="s">
        <v>6</v>
      </c>
      <c r="B48" s="4"/>
      <c r="C48" s="5">
        <v>43791</v>
      </c>
      <c r="D48" s="4"/>
      <c r="E48" s="4" t="s">
        <v>24</v>
      </c>
      <c r="F48" s="4"/>
      <c r="G48" s="4" t="s">
        <v>79</v>
      </c>
      <c r="H48" s="4"/>
      <c r="I48" s="6">
        <v>-650</v>
      </c>
      <c r="J48" s="4"/>
      <c r="K48" s="6">
        <f>ROUND(K47+I48,5)</f>
        <v>96595.82</v>
      </c>
    </row>
    <row r="49" spans="1:11" x14ac:dyDescent="0.25">
      <c r="A49" s="4" t="s">
        <v>6</v>
      </c>
      <c r="B49" s="4"/>
      <c r="C49" s="5">
        <v>43794</v>
      </c>
      <c r="D49" s="4"/>
      <c r="E49" s="4" t="s">
        <v>42</v>
      </c>
      <c r="F49" s="4"/>
      <c r="G49" s="4" t="s">
        <v>80</v>
      </c>
      <c r="H49" s="4"/>
      <c r="I49" s="6">
        <v>-350</v>
      </c>
      <c r="J49" s="4"/>
      <c r="K49" s="6">
        <f>ROUND(K48+I49,5)</f>
        <v>96245.82</v>
      </c>
    </row>
    <row r="50" spans="1:11" x14ac:dyDescent="0.25">
      <c r="A50" s="4" t="s">
        <v>6</v>
      </c>
      <c r="B50" s="4"/>
      <c r="C50" s="5">
        <v>43794</v>
      </c>
      <c r="D50" s="4"/>
      <c r="E50" s="4" t="s">
        <v>43</v>
      </c>
      <c r="F50" s="4"/>
      <c r="G50" s="4" t="s">
        <v>81</v>
      </c>
      <c r="H50" s="4"/>
      <c r="I50" s="6">
        <v>-235.32</v>
      </c>
      <c r="J50" s="4"/>
      <c r="K50" s="6">
        <f>ROUND(K49+I50,5)</f>
        <v>96010.5</v>
      </c>
    </row>
    <row r="51" spans="1:11" x14ac:dyDescent="0.25">
      <c r="A51" s="4" t="s">
        <v>6</v>
      </c>
      <c r="B51" s="4"/>
      <c r="C51" s="5">
        <v>43794</v>
      </c>
      <c r="D51" s="4"/>
      <c r="E51" s="4" t="s">
        <v>23</v>
      </c>
      <c r="F51" s="4"/>
      <c r="G51" s="4" t="s">
        <v>82</v>
      </c>
      <c r="H51" s="4"/>
      <c r="I51" s="6">
        <v>-4472.6000000000004</v>
      </c>
      <c r="J51" s="4"/>
      <c r="K51" s="6">
        <f>ROUND(K50+I51,5)</f>
        <v>91537.9</v>
      </c>
    </row>
    <row r="52" spans="1:11" x14ac:dyDescent="0.25">
      <c r="A52" s="4" t="s">
        <v>6</v>
      </c>
      <c r="B52" s="4"/>
      <c r="C52" s="5">
        <v>43794</v>
      </c>
      <c r="D52" s="4"/>
      <c r="E52" s="4" t="s">
        <v>44</v>
      </c>
      <c r="F52" s="4"/>
      <c r="G52" s="4" t="s">
        <v>83</v>
      </c>
      <c r="H52" s="4"/>
      <c r="I52" s="6">
        <v>-267.57</v>
      </c>
      <c r="J52" s="4"/>
      <c r="K52" s="6">
        <f>ROUND(K51+I52,5)</f>
        <v>91270.33</v>
      </c>
    </row>
    <row r="53" spans="1:11" x14ac:dyDescent="0.25">
      <c r="A53" s="4" t="s">
        <v>9</v>
      </c>
      <c r="B53" s="4"/>
      <c r="C53" s="5">
        <v>43796</v>
      </c>
      <c r="D53" s="4"/>
      <c r="E53" s="4"/>
      <c r="F53" s="4"/>
      <c r="G53" s="4" t="s">
        <v>84</v>
      </c>
      <c r="H53" s="4"/>
      <c r="I53" s="6">
        <v>-35000</v>
      </c>
      <c r="J53" s="4"/>
      <c r="K53" s="6">
        <f>ROUND(K52+I53,5)</f>
        <v>56270.33</v>
      </c>
    </row>
    <row r="54" spans="1:11" x14ac:dyDescent="0.25">
      <c r="A54" s="4" t="s">
        <v>6</v>
      </c>
      <c r="B54" s="4"/>
      <c r="C54" s="5">
        <v>43796</v>
      </c>
      <c r="D54" s="4"/>
      <c r="E54" s="4" t="s">
        <v>45</v>
      </c>
      <c r="F54" s="4"/>
      <c r="G54" s="4" t="s">
        <v>85</v>
      </c>
      <c r="H54" s="4"/>
      <c r="I54" s="6">
        <v>-410.9</v>
      </c>
      <c r="J54" s="4"/>
      <c r="K54" s="6">
        <f>ROUND(K53+I54,5)</f>
        <v>55859.43</v>
      </c>
    </row>
    <row r="55" spans="1:11" x14ac:dyDescent="0.25">
      <c r="A55" s="4" t="s">
        <v>6</v>
      </c>
      <c r="B55" s="4"/>
      <c r="C55" s="5">
        <v>43799</v>
      </c>
      <c r="D55" s="4"/>
      <c r="E55" s="4"/>
      <c r="F55" s="4"/>
      <c r="G55" s="4" t="s">
        <v>86</v>
      </c>
      <c r="H55" s="4"/>
      <c r="I55" s="6">
        <v>-4</v>
      </c>
      <c r="J55" s="4"/>
      <c r="K55" s="6">
        <f>ROUND(K54+I55,5)</f>
        <v>55855.43</v>
      </c>
    </row>
    <row r="56" spans="1:11" ht="15.75" thickBot="1" x14ac:dyDescent="0.3">
      <c r="A56" s="4" t="s">
        <v>8</v>
      </c>
      <c r="B56" s="4"/>
      <c r="C56" s="5">
        <v>43799</v>
      </c>
      <c r="D56" s="4"/>
      <c r="E56" s="4"/>
      <c r="F56" s="4"/>
      <c r="G56" s="4" t="s">
        <v>87</v>
      </c>
      <c r="H56" s="4"/>
      <c r="I56" s="7">
        <v>0.87</v>
      </c>
      <c r="J56" s="4"/>
      <c r="K56" s="7">
        <f>ROUND(K55+I56,5)</f>
        <v>55856.3</v>
      </c>
    </row>
    <row r="57" spans="1:11" ht="15.75" thickBot="1" x14ac:dyDescent="0.3">
      <c r="A57" s="4"/>
      <c r="B57" s="4"/>
      <c r="C57" s="5"/>
      <c r="D57" s="4"/>
      <c r="E57" s="4"/>
      <c r="F57" s="4"/>
      <c r="G57" s="4"/>
      <c r="H57" s="4"/>
      <c r="I57" s="8">
        <f>ROUND(SUM(I6:I56),5)</f>
        <v>-77615.47</v>
      </c>
      <c r="J57" s="4"/>
      <c r="K57" s="8">
        <f>K56</f>
        <v>55856.3</v>
      </c>
    </row>
    <row r="58" spans="1:11" s="10" customFormat="1" ht="12" thickBot="1" x14ac:dyDescent="0.25">
      <c r="A58" s="1"/>
      <c r="B58" s="1"/>
      <c r="C58" s="3"/>
      <c r="D58" s="1"/>
      <c r="E58" s="1"/>
      <c r="F58" s="1"/>
      <c r="G58" s="1"/>
      <c r="H58" s="1"/>
      <c r="I58" s="9">
        <f>I57</f>
        <v>-77615.47</v>
      </c>
      <c r="J58" s="1"/>
      <c r="K58" s="9">
        <f>K57</f>
        <v>55856.3</v>
      </c>
    </row>
    <row r="59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2020-01-17T21:28:11Z</cp:lastPrinted>
  <dcterms:created xsi:type="dcterms:W3CDTF">2020-01-17T21:22:48Z</dcterms:created>
  <dcterms:modified xsi:type="dcterms:W3CDTF">2020-01-17T21:29:11Z</dcterms:modified>
</cp:coreProperties>
</file>