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6590" windowHeight="11445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Sheet1!$H$71,Sheet1!$J$71,Sheet1!$H$72,Sheet1!$J$72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20171031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H72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</calcChain>
</file>

<file path=xl/sharedStrings.xml><?xml version="1.0" encoding="utf-8"?>
<sst xmlns="http://schemas.openxmlformats.org/spreadsheetml/2006/main" count="245" uniqueCount="168">
  <si>
    <t>Type</t>
  </si>
  <si>
    <t>Date</t>
  </si>
  <si>
    <t>Num</t>
  </si>
  <si>
    <t>Name</t>
  </si>
  <si>
    <t>Memo</t>
  </si>
  <si>
    <t>Amount</t>
  </si>
  <si>
    <t>Balance</t>
  </si>
  <si>
    <t>Transfer</t>
  </si>
  <si>
    <t>Liability Check</t>
  </si>
  <si>
    <t>Check</t>
  </si>
  <si>
    <t>Deposit</t>
  </si>
  <si>
    <t>General Journal</t>
  </si>
  <si>
    <t>1032017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</si>
  <si>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</si>
  <si>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</si>
  <si>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</si>
  <si>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</si>
  <si>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</si>
  <si>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</si>
  <si>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</si>
  <si>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</si>
  <si>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23928</t>
  </si>
  <si>
    <t>EFT10417</t>
  </si>
  <si>
    <t>23929</t>
  </si>
  <si>
    <t>23930</t>
  </si>
  <si>
    <t>23931</t>
  </si>
  <si>
    <t>23932</t>
  </si>
  <si>
    <t>23933</t>
  </si>
  <si>
    <t>23935</t>
  </si>
  <si>
    <t>23934</t>
  </si>
  <si>
    <t>10122017</t>
  </si>
  <si>
    <t>EFT</t>
  </si>
  <si>
    <t>23936</t>
  </si>
  <si>
    <t>23937</t>
  </si>
  <si>
    <t>23938</t>
  </si>
  <si>
    <t>23939</t>
  </si>
  <si>
    <t>23940</t>
  </si>
  <si>
    <t>23941</t>
  </si>
  <si>
    <t>23942</t>
  </si>
  <si>
    <t>23943</t>
  </si>
  <si>
    <t>23944</t>
  </si>
  <si>
    <t>23945</t>
  </si>
  <si>
    <t>23946</t>
  </si>
  <si>
    <t>23947</t>
  </si>
  <si>
    <t>23948</t>
  </si>
  <si>
    <t>23949</t>
  </si>
  <si>
    <t>23950</t>
  </si>
  <si>
    <t>23952</t>
  </si>
  <si>
    <t>23953</t>
  </si>
  <si>
    <t>23954</t>
  </si>
  <si>
    <t>23955</t>
  </si>
  <si>
    <t>23956</t>
  </si>
  <si>
    <t>23958</t>
  </si>
  <si>
    <t>23959</t>
  </si>
  <si>
    <t>23960</t>
  </si>
  <si>
    <t>23961</t>
  </si>
  <si>
    <t>23957</t>
  </si>
  <si>
    <t>23965</t>
  </si>
  <si>
    <t>23966</t>
  </si>
  <si>
    <t>EFT10262017</t>
  </si>
  <si>
    <t>23962</t>
  </si>
  <si>
    <t>23963</t>
  </si>
  <si>
    <t>23964</t>
  </si>
  <si>
    <t>23951</t>
  </si>
  <si>
    <t>Oct 04</t>
  </si>
  <si>
    <t>United States Treasury</t>
  </si>
  <si>
    <t>Bob Larsen</t>
  </si>
  <si>
    <t>Integritek</t>
  </si>
  <si>
    <t>Waste Management of Texas, Inc.</t>
  </si>
  <si>
    <t>Austin American-Statesman</t>
  </si>
  <si>
    <t>Texas Ground Water Association</t>
  </si>
  <si>
    <t>TAGD</t>
  </si>
  <si>
    <t>Exxon Mobil Business Card</t>
  </si>
  <si>
    <t>AAA Fire &amp; Safety</t>
  </si>
  <si>
    <t>Jan-Pro of Austin</t>
  </si>
  <si>
    <t>Aztec Organic Pest Service</t>
  </si>
  <si>
    <t>Unum Life Insurance Co.</t>
  </si>
  <si>
    <t>TEXPERS</t>
  </si>
  <si>
    <t>Tammy Raymond</t>
  </si>
  <si>
    <t>Austin Geological Society</t>
  </si>
  <si>
    <t>LCRA-ELS</t>
  </si>
  <si>
    <t>Home Depot</t>
  </si>
  <si>
    <t>Reliance Trust Company</t>
  </si>
  <si>
    <t>CPI One Point</t>
  </si>
  <si>
    <t>McCoy's</t>
  </si>
  <si>
    <t>Bell-Enders, Kendall</t>
  </si>
  <si>
    <t>Citibusiness Card</t>
  </si>
  <si>
    <t>Carollo</t>
  </si>
  <si>
    <t>TML Intergovernmental Risk Pool</t>
  </si>
  <si>
    <t>Premiere Global Services</t>
  </si>
  <si>
    <t>Sam's Club</t>
  </si>
  <si>
    <t>Ready Refresh by Nestle</t>
  </si>
  <si>
    <t>Ameritas Life Insurance Corp.</t>
  </si>
  <si>
    <t>Fidelity Security Life Insurance Company</t>
  </si>
  <si>
    <t>Orsak Landscape Services</t>
  </si>
  <si>
    <t>Quill Corporation</t>
  </si>
  <si>
    <t>BB&amp;T</t>
  </si>
  <si>
    <t>More Space Place</t>
  </si>
  <si>
    <t>Hicks &amp; Company</t>
  </si>
  <si>
    <t>Brian Smith</t>
  </si>
  <si>
    <t>CIT Technology Fin Serv, Inc</t>
  </si>
  <si>
    <t>John Dupnik</t>
  </si>
  <si>
    <t>City of Austin</t>
  </si>
  <si>
    <t>MetLife</t>
  </si>
  <si>
    <t>AT&amp;T Mobility</t>
  </si>
  <si>
    <t>South Texas Geological Society</t>
  </si>
  <si>
    <t>Time Warner Cable</t>
  </si>
  <si>
    <t>United Healthcare</t>
  </si>
  <si>
    <t>AFLAC</t>
  </si>
  <si>
    <t>The Standard</t>
  </si>
  <si>
    <t>Funds Transfer</t>
  </si>
  <si>
    <t>74-2488641 Directors</t>
  </si>
  <si>
    <t>Director expense reimbursement</t>
  </si>
  <si>
    <t>Monthly IT Svc, Phone Svc, Anti-virus and Website License</t>
  </si>
  <si>
    <t>Trash and Recycling Services</t>
  </si>
  <si>
    <t>Public Hearing for Management Plan</t>
  </si>
  <si>
    <t>2018 Fountainhead Sponsorship</t>
  </si>
  <si>
    <t>Annual Membership Dues</t>
  </si>
  <si>
    <t>Gasoline</t>
  </si>
  <si>
    <t>Fire Extinguisher Recharge</t>
  </si>
  <si>
    <t>October Office Cleaning Service</t>
  </si>
  <si>
    <t>74-2488641 ZG vacation payout</t>
  </si>
  <si>
    <t>Pest Control Service</t>
  </si>
  <si>
    <t>Life Insurance Premium for October</t>
  </si>
  <si>
    <t>Funds Transfer Payroll</t>
  </si>
  <si>
    <t>Membership renewal</t>
  </si>
  <si>
    <t>petty cash fund reimbursement</t>
  </si>
  <si>
    <t>Core Workshop Reg fee for Brian Hunt</t>
  </si>
  <si>
    <t>Sampling</t>
  </si>
  <si>
    <t>Aquifer Science Field Supplies</t>
  </si>
  <si>
    <t>Bi-weekly Retirement and Loan Pmt</t>
  </si>
  <si>
    <t>74-2488641</t>
  </si>
  <si>
    <t>Office Supplies</t>
  </si>
  <si>
    <t>Field Gloves</t>
  </si>
  <si>
    <t>Mileage Reimbursement</t>
  </si>
  <si>
    <t>Adobe Cloud Subscription</t>
  </si>
  <si>
    <t>Grant Services from Sept 1- Sept 30, 2017</t>
  </si>
  <si>
    <t>TML Govt Insurances and Workers Comp Insurance</t>
  </si>
  <si>
    <t>Conference Call Service</t>
  </si>
  <si>
    <t>Canteen</t>
  </si>
  <si>
    <t>Water</t>
  </si>
  <si>
    <t>Vision Insurance Premium for November</t>
  </si>
  <si>
    <t>Gap Insurance Premium for November</t>
  </si>
  <si>
    <t>Lawn Service</t>
  </si>
  <si>
    <t>Office Furniture for Intern Area</t>
  </si>
  <si>
    <t>Canteen and Office Supplies</t>
  </si>
  <si>
    <t>Various Charges</t>
  </si>
  <si>
    <t>Final Payment for Cabinets in Filing Room</t>
  </si>
  <si>
    <t>HCP Completion Project Services 6/1-9/30/17</t>
  </si>
  <si>
    <t>Airfare and Per diem to GSA Mtg in Seattle, WA</t>
  </si>
  <si>
    <t>Copier Lease</t>
  </si>
  <si>
    <t>Per diem for TWCA conference 10/18-10/20 San Antonio, TX</t>
  </si>
  <si>
    <t>VOID: Dental Insurance Premium for November</t>
  </si>
  <si>
    <t>Telemetry and WiFi</t>
  </si>
  <si>
    <t>Annual Membership Dues for Brian Hunt</t>
  </si>
  <si>
    <t>VOID:</t>
  </si>
  <si>
    <t>Internet Service</t>
  </si>
  <si>
    <t>Lawn and Lot Service</t>
  </si>
  <si>
    <t>November Health Insurance Premium</t>
  </si>
  <si>
    <t>Employee-paid Supplemental Coverage</t>
  </si>
  <si>
    <t>Dental Insurance Premium for November</t>
  </si>
  <si>
    <t>Retirement Plan Administration Fees 7/1/17-9/30/17</t>
  </si>
  <si>
    <t>Balance Adjustment</t>
  </si>
  <si>
    <t>Service Charge</t>
  </si>
  <si>
    <t>Interest</t>
  </si>
  <si>
    <t>BARTON SPRINGS/EDWARDS AQUIFER CONSERVATION DISTRICT</t>
  </si>
  <si>
    <t>FY 2018 OPERATING ACCOUNT - CHECK REGISTER</t>
  </si>
  <si>
    <t>October 1 - October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</si>
</sst>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3"/>
  <sheetViews>
    <sheetView tabSelected="1" workbookViewId="0">
      <pane xSplit="1" ySplit="5" topLeftCell="B27" activePane="bottomRight" state="frozenSplit"/>
      <selection pane="topRight" activeCell="C1" sqref="C1"/>
      <selection pane="bottomLeft" activeCell="A2" sqref="A2"/>
      <selection pane="bottomRight" activeCell="M9" sqref="M9:M10"/>
    </sheetView>
  </sheetViews>
  <sheetFormatPr defaultRowHeight="15" x14ac:dyDescent="0.25"/>
  <cols>
    <col min="1" max="1" width="11.85546875" style="12" bestFit="1" customWidth="1"/>
    <col min="2" max="2" width="8.7109375" style="12" bestFit="1" customWidth="1"/>
    <col min="3" max="3" width="2.28515625" style="12" customWidth="1"/>
    <col min="4" max="4" width="10.42578125" style="12" bestFit="1" customWidth="1"/>
    <col min="5" max="5" width="29.7109375" style="12" bestFit="1" customWidth="1"/>
    <col min="6" max="6" width="30.7109375" style="12" customWidth="1"/>
    <col min="7" max="7" width="6" style="12" customWidth="1"/>
    <col min="8" max="8" width="8.42578125" style="12" bestFit="1" customWidth="1"/>
    <col min="9" max="9" width="2.28515625" style="12" customWidth="1"/>
    <col min="10" max="10" width="7.85546875" style="12" bestFit="1" customWidth="1"/>
  </cols>
  <sheetData>
    <row r="1" spans="1:10" ht="25.5" customHeight="1" x14ac:dyDescent="0.35">
      <c r="A1" s="13" t="s">
        <v>165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2.5" customHeight="1" x14ac:dyDescent="0.3">
      <c r="A2" s="15" t="s">
        <v>166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.75" customHeight="1" x14ac:dyDescent="0.25">
      <c r="A3" s="21" t="s">
        <v>167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8.75" customHeight="1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</row>
    <row r="5" spans="1:10" s="11" customFormat="1" ht="15.75" thickBot="1" x14ac:dyDescent="0.3">
      <c r="A5" s="17" t="s">
        <v>0</v>
      </c>
      <c r="B5" s="18" t="s">
        <v>1</v>
      </c>
      <c r="C5" s="19"/>
      <c r="D5" s="18" t="s">
        <v>2</v>
      </c>
      <c r="E5" s="18" t="s">
        <v>3</v>
      </c>
      <c r="F5" s="18" t="s">
        <v>4</v>
      </c>
      <c r="G5" s="19"/>
      <c r="H5" s="18" t="s">
        <v>5</v>
      </c>
      <c r="I5" s="19"/>
      <c r="J5" s="20" t="s">
        <v>6</v>
      </c>
    </row>
    <row r="6" spans="1:10" x14ac:dyDescent="0.25">
      <c r="A6" s="1"/>
      <c r="B6" s="3"/>
      <c r="C6" s="1"/>
      <c r="D6" s="1"/>
      <c r="E6" s="1"/>
      <c r="F6" s="1"/>
      <c r="G6" s="1"/>
      <c r="H6" s="2"/>
      <c r="I6" s="1"/>
      <c r="J6" s="2">
        <v>30144.59</v>
      </c>
    </row>
    <row r="7" spans="1:10" x14ac:dyDescent="0.25">
      <c r="A7" s="4" t="s">
        <v>7</v>
      </c>
      <c r="B7" s="5">
        <v>43010</v>
      </c>
      <c r="C7" s="4"/>
      <c r="D7" s="4"/>
      <c r="E7" s="4"/>
      <c r="F7" s="4" t="s">
        <v>110</v>
      </c>
      <c r="G7" s="4"/>
      <c r="H7" s="6">
        <v>50000</v>
      </c>
      <c r="I7" s="4"/>
      <c r="J7" s="6">
        <f>ROUND(J6+H7,5)</f>
        <v>80144.59</v>
      </c>
    </row>
    <row r="8" spans="1:10" x14ac:dyDescent="0.25">
      <c r="A8" s="4" t="s">
        <v>8</v>
      </c>
      <c r="B8" s="5">
        <v>43011</v>
      </c>
      <c r="C8" s="4"/>
      <c r="D8" s="4" t="s">
        <v>12</v>
      </c>
      <c r="E8" s="4" t="s">
        <v>65</v>
      </c>
      <c r="F8" s="4" t="s">
        <v>111</v>
      </c>
      <c r="G8" s="4"/>
      <c r="H8" s="6">
        <v>-215</v>
      </c>
      <c r="I8" s="4"/>
      <c r="J8" s="6">
        <f>ROUND(J7+H8,5)</f>
        <v>79929.59</v>
      </c>
    </row>
    <row r="9" spans="1:10" x14ac:dyDescent="0.25">
      <c r="A9" s="4" t="s">
        <v>9</v>
      </c>
      <c r="B9" s="5">
        <v>43011</v>
      </c>
      <c r="C9" s="4"/>
      <c r="D9" s="4" t="s">
        <v>13</v>
      </c>
      <c r="E9" s="4" t="s">
        <v>66</v>
      </c>
      <c r="F9" s="4" t="s">
        <v>112</v>
      </c>
      <c r="G9" s="4"/>
      <c r="H9" s="6">
        <v>-17.510000000000002</v>
      </c>
      <c r="I9" s="4"/>
      <c r="J9" s="6">
        <f>ROUND(J8+H9,5)</f>
        <v>79912.08</v>
      </c>
    </row>
    <row r="10" spans="1:10" x14ac:dyDescent="0.25">
      <c r="A10" s="4" t="s">
        <v>9</v>
      </c>
      <c r="B10" s="5">
        <v>43011</v>
      </c>
      <c r="C10" s="4"/>
      <c r="D10" s="4" t="s">
        <v>14</v>
      </c>
      <c r="E10" s="4" t="s">
        <v>67</v>
      </c>
      <c r="F10" s="4" t="s">
        <v>113</v>
      </c>
      <c r="G10" s="4"/>
      <c r="H10" s="6">
        <v>-1601.73</v>
      </c>
      <c r="I10" s="4"/>
      <c r="J10" s="6">
        <f>ROUND(J9+H10,5)</f>
        <v>78310.350000000006</v>
      </c>
    </row>
    <row r="11" spans="1:10" x14ac:dyDescent="0.25">
      <c r="A11" s="4" t="s">
        <v>9</v>
      </c>
      <c r="B11" s="5">
        <v>43011</v>
      </c>
      <c r="C11" s="4"/>
      <c r="D11" s="4" t="s">
        <v>15</v>
      </c>
      <c r="E11" s="4" t="s">
        <v>68</v>
      </c>
      <c r="F11" s="4" t="s">
        <v>114</v>
      </c>
      <c r="G11" s="4"/>
      <c r="H11" s="6">
        <v>-452.55</v>
      </c>
      <c r="I11" s="4"/>
      <c r="J11" s="6">
        <f>ROUND(J10+H11,5)</f>
        <v>77857.8</v>
      </c>
    </row>
    <row r="12" spans="1:10" x14ac:dyDescent="0.25">
      <c r="A12" s="4" t="s">
        <v>9</v>
      </c>
      <c r="B12" s="5">
        <v>43011</v>
      </c>
      <c r="C12" s="4"/>
      <c r="D12" s="4" t="s">
        <v>16</v>
      </c>
      <c r="E12" s="4" t="s">
        <v>69</v>
      </c>
      <c r="F12" s="4" t="s">
        <v>115</v>
      </c>
      <c r="G12" s="4"/>
      <c r="H12" s="6">
        <v>-373.52</v>
      </c>
      <c r="I12" s="4"/>
      <c r="J12" s="6">
        <f>ROUND(J11+H12,5)</f>
        <v>77484.28</v>
      </c>
    </row>
    <row r="13" spans="1:10" x14ac:dyDescent="0.25">
      <c r="A13" s="4" t="s">
        <v>9</v>
      </c>
      <c r="B13" s="5">
        <v>43011</v>
      </c>
      <c r="C13" s="4"/>
      <c r="D13" s="4" t="s">
        <v>17</v>
      </c>
      <c r="E13" s="4" t="s">
        <v>70</v>
      </c>
      <c r="F13" s="4" t="s">
        <v>116</v>
      </c>
      <c r="G13" s="4"/>
      <c r="H13" s="6">
        <v>-160</v>
      </c>
      <c r="I13" s="4"/>
      <c r="J13" s="6">
        <f>ROUND(J12+H13,5)</f>
        <v>77324.28</v>
      </c>
    </row>
    <row r="14" spans="1:10" x14ac:dyDescent="0.25">
      <c r="A14" s="4" t="s">
        <v>9</v>
      </c>
      <c r="B14" s="5">
        <v>43011</v>
      </c>
      <c r="C14" s="4"/>
      <c r="D14" s="4" t="s">
        <v>18</v>
      </c>
      <c r="E14" s="4" t="s">
        <v>71</v>
      </c>
      <c r="F14" s="4" t="s">
        <v>117</v>
      </c>
      <c r="G14" s="4"/>
      <c r="H14" s="6">
        <v>-1500</v>
      </c>
      <c r="I14" s="4"/>
      <c r="J14" s="6">
        <f>ROUND(J13+H14,5)</f>
        <v>75824.28</v>
      </c>
    </row>
    <row r="15" spans="1:10" x14ac:dyDescent="0.25">
      <c r="A15" s="4" t="s">
        <v>9</v>
      </c>
      <c r="B15" s="5">
        <v>43011</v>
      </c>
      <c r="C15" s="4"/>
      <c r="D15" s="4" t="s">
        <v>19</v>
      </c>
      <c r="E15" s="4" t="s">
        <v>72</v>
      </c>
      <c r="F15" s="4" t="s">
        <v>118</v>
      </c>
      <c r="G15" s="4"/>
      <c r="H15" s="6">
        <v>-63.32</v>
      </c>
      <c r="I15" s="4"/>
      <c r="J15" s="6">
        <f>ROUND(J14+H15,5)</f>
        <v>75760.960000000006</v>
      </c>
    </row>
    <row r="16" spans="1:10" x14ac:dyDescent="0.25">
      <c r="A16" s="4" t="s">
        <v>9</v>
      </c>
      <c r="B16" s="5">
        <v>43011</v>
      </c>
      <c r="C16" s="4"/>
      <c r="D16" s="4" t="s">
        <v>20</v>
      </c>
      <c r="E16" s="4" t="s">
        <v>73</v>
      </c>
      <c r="F16" s="4" t="s">
        <v>119</v>
      </c>
      <c r="G16" s="4"/>
      <c r="H16" s="6">
        <v>-125</v>
      </c>
      <c r="I16" s="4"/>
      <c r="J16" s="6">
        <f>ROUND(J15+H16,5)</f>
        <v>75635.960000000006</v>
      </c>
    </row>
    <row r="17" spans="1:10" x14ac:dyDescent="0.25">
      <c r="A17" s="4" t="s">
        <v>9</v>
      </c>
      <c r="B17" s="5">
        <v>43011</v>
      </c>
      <c r="C17" s="4"/>
      <c r="D17" s="4" t="s">
        <v>21</v>
      </c>
      <c r="E17" s="4" t="s">
        <v>74</v>
      </c>
      <c r="F17" s="4" t="s">
        <v>120</v>
      </c>
      <c r="G17" s="4"/>
      <c r="H17" s="6">
        <v>-210</v>
      </c>
      <c r="I17" s="4"/>
      <c r="J17" s="6">
        <f>ROUND(J16+H17,5)</f>
        <v>75425.960000000006</v>
      </c>
    </row>
    <row r="18" spans="1:10" x14ac:dyDescent="0.25">
      <c r="A18" s="4" t="s">
        <v>8</v>
      </c>
      <c r="B18" s="5">
        <v>43012</v>
      </c>
      <c r="C18" s="4"/>
      <c r="D18" s="4" t="s">
        <v>22</v>
      </c>
      <c r="E18" s="4" t="s">
        <v>65</v>
      </c>
      <c r="F18" s="4" t="s">
        <v>121</v>
      </c>
      <c r="G18" s="4"/>
      <c r="H18" s="6">
        <v>-229.02</v>
      </c>
      <c r="I18" s="4"/>
      <c r="J18" s="6">
        <f>ROUND(J17+H18,5)</f>
        <v>75196.94</v>
      </c>
    </row>
    <row r="19" spans="1:10" x14ac:dyDescent="0.25">
      <c r="A19" s="4" t="s">
        <v>9</v>
      </c>
      <c r="B19" s="5">
        <v>43012</v>
      </c>
      <c r="C19" s="4"/>
      <c r="D19" s="4" t="s">
        <v>23</v>
      </c>
      <c r="E19" s="4" t="s">
        <v>75</v>
      </c>
      <c r="F19" s="4" t="s">
        <v>122</v>
      </c>
      <c r="G19" s="4"/>
      <c r="H19" s="6">
        <v>-725</v>
      </c>
      <c r="I19" s="4"/>
      <c r="J19" s="6">
        <f>ROUND(J18+H19,5)</f>
        <v>74471.94</v>
      </c>
    </row>
    <row r="20" spans="1:10" x14ac:dyDescent="0.25">
      <c r="A20" s="4" t="s">
        <v>9</v>
      </c>
      <c r="B20" s="5">
        <v>43012</v>
      </c>
      <c r="C20" s="4"/>
      <c r="D20" s="4" t="s">
        <v>24</v>
      </c>
      <c r="E20" s="4" t="s">
        <v>76</v>
      </c>
      <c r="F20" s="4" t="s">
        <v>123</v>
      </c>
      <c r="G20" s="4"/>
      <c r="H20" s="6">
        <v>-883.8</v>
      </c>
      <c r="I20" s="4"/>
      <c r="J20" s="6">
        <f>ROUND(J19+H20,5)</f>
        <v>73588.14</v>
      </c>
    </row>
    <row r="21" spans="1:10" x14ac:dyDescent="0.25">
      <c r="A21" s="4" t="s">
        <v>7</v>
      </c>
      <c r="B21" s="5">
        <v>43013</v>
      </c>
      <c r="C21" s="4"/>
      <c r="D21" s="4"/>
      <c r="E21" s="4"/>
      <c r="F21" s="4" t="s">
        <v>124</v>
      </c>
      <c r="G21" s="4"/>
      <c r="H21" s="6">
        <v>-19000</v>
      </c>
      <c r="I21" s="4"/>
      <c r="J21" s="6">
        <f>ROUND(J20+H21,5)</f>
        <v>54588.14</v>
      </c>
    </row>
    <row r="22" spans="1:10" x14ac:dyDescent="0.25">
      <c r="A22" s="4" t="s">
        <v>9</v>
      </c>
      <c r="B22" s="5">
        <v>43014</v>
      </c>
      <c r="C22" s="4"/>
      <c r="D22" s="4" t="s">
        <v>25</v>
      </c>
      <c r="E22" s="4" t="s">
        <v>77</v>
      </c>
      <c r="F22" s="4" t="s">
        <v>125</v>
      </c>
      <c r="G22" s="4"/>
      <c r="H22" s="6">
        <v>-25</v>
      </c>
      <c r="I22" s="4"/>
      <c r="J22" s="6">
        <f>ROUND(J21+H22,5)</f>
        <v>54563.14</v>
      </c>
    </row>
    <row r="23" spans="1:10" x14ac:dyDescent="0.25">
      <c r="A23" s="4" t="s">
        <v>10</v>
      </c>
      <c r="B23" s="5">
        <v>43014</v>
      </c>
      <c r="C23" s="4"/>
      <c r="D23" s="4"/>
      <c r="E23" s="4"/>
      <c r="F23" s="4" t="s">
        <v>10</v>
      </c>
      <c r="G23" s="4"/>
      <c r="H23" s="6">
        <v>15603.52</v>
      </c>
      <c r="I23" s="4"/>
      <c r="J23" s="6">
        <f>ROUND(J22+H23,5)</f>
        <v>70166.66</v>
      </c>
    </row>
    <row r="24" spans="1:10" x14ac:dyDescent="0.25">
      <c r="A24" s="4" t="s">
        <v>9</v>
      </c>
      <c r="B24" s="5">
        <v>43018</v>
      </c>
      <c r="C24" s="4"/>
      <c r="D24" s="4" t="s">
        <v>26</v>
      </c>
      <c r="E24" s="4" t="s">
        <v>78</v>
      </c>
      <c r="F24" s="4" t="s">
        <v>126</v>
      </c>
      <c r="G24" s="4"/>
      <c r="H24" s="6">
        <v>-274.82</v>
      </c>
      <c r="I24" s="4"/>
      <c r="J24" s="6">
        <f>ROUND(J23+H24,5)</f>
        <v>69891.839999999997</v>
      </c>
    </row>
    <row r="25" spans="1:10" x14ac:dyDescent="0.25">
      <c r="A25" s="4" t="s">
        <v>9</v>
      </c>
      <c r="B25" s="5">
        <v>43018</v>
      </c>
      <c r="C25" s="4"/>
      <c r="D25" s="4" t="s">
        <v>27</v>
      </c>
      <c r="E25" s="4" t="s">
        <v>79</v>
      </c>
      <c r="F25" s="4" t="s">
        <v>127</v>
      </c>
      <c r="G25" s="4"/>
      <c r="H25" s="6">
        <v>-30</v>
      </c>
      <c r="I25" s="4"/>
      <c r="J25" s="6">
        <f>ROUND(J24+H25,5)</f>
        <v>69861.84</v>
      </c>
    </row>
    <row r="26" spans="1:10" x14ac:dyDescent="0.25">
      <c r="A26" s="4" t="s">
        <v>9</v>
      </c>
      <c r="B26" s="5">
        <v>43018</v>
      </c>
      <c r="C26" s="4"/>
      <c r="D26" s="4" t="s">
        <v>28</v>
      </c>
      <c r="E26" s="4" t="s">
        <v>80</v>
      </c>
      <c r="F26" s="4" t="s">
        <v>128</v>
      </c>
      <c r="G26" s="4"/>
      <c r="H26" s="6">
        <v>-268</v>
      </c>
      <c r="I26" s="4"/>
      <c r="J26" s="6">
        <f>ROUND(J25+H26,5)</f>
        <v>69593.84</v>
      </c>
    </row>
    <row r="27" spans="1:10" x14ac:dyDescent="0.25">
      <c r="A27" s="4" t="s">
        <v>9</v>
      </c>
      <c r="B27" s="5">
        <v>43018</v>
      </c>
      <c r="C27" s="4"/>
      <c r="D27" s="4" t="s">
        <v>29</v>
      </c>
      <c r="E27" s="4" t="s">
        <v>81</v>
      </c>
      <c r="F27" s="4" t="s">
        <v>129</v>
      </c>
      <c r="G27" s="4"/>
      <c r="H27" s="6">
        <v>-26.85</v>
      </c>
      <c r="I27" s="4"/>
      <c r="J27" s="6">
        <f>ROUND(J26+H27,5)</f>
        <v>69566.990000000005</v>
      </c>
    </row>
    <row r="28" spans="1:10" x14ac:dyDescent="0.25">
      <c r="A28" s="4" t="s">
        <v>10</v>
      </c>
      <c r="B28" s="5">
        <v>43018</v>
      </c>
      <c r="C28" s="4"/>
      <c r="D28" s="4"/>
      <c r="E28" s="4"/>
      <c r="F28" s="4" t="s">
        <v>10</v>
      </c>
      <c r="G28" s="4"/>
      <c r="H28" s="6">
        <v>400</v>
      </c>
      <c r="I28" s="4"/>
      <c r="J28" s="6">
        <f>ROUND(J27+H28,5)</f>
        <v>69966.990000000005</v>
      </c>
    </row>
    <row r="29" spans="1:10" x14ac:dyDescent="0.25">
      <c r="A29" s="4" t="s">
        <v>8</v>
      </c>
      <c r="B29" s="5">
        <v>43020</v>
      </c>
      <c r="C29" s="4"/>
      <c r="D29" s="4" t="s">
        <v>30</v>
      </c>
      <c r="E29" s="4" t="s">
        <v>82</v>
      </c>
      <c r="F29" s="4" t="s">
        <v>130</v>
      </c>
      <c r="G29" s="4"/>
      <c r="H29" s="6">
        <v>-4593.1000000000004</v>
      </c>
      <c r="I29" s="4"/>
      <c r="J29" s="6">
        <f>ROUND(J28+H29,5)</f>
        <v>65373.89</v>
      </c>
    </row>
    <row r="30" spans="1:10" x14ac:dyDescent="0.25">
      <c r="A30" s="4" t="s">
        <v>8</v>
      </c>
      <c r="B30" s="5">
        <v>43020</v>
      </c>
      <c r="C30" s="4"/>
      <c r="D30" s="4" t="s">
        <v>31</v>
      </c>
      <c r="E30" s="4" t="s">
        <v>65</v>
      </c>
      <c r="F30" s="4" t="s">
        <v>131</v>
      </c>
      <c r="G30" s="4"/>
      <c r="H30" s="6">
        <v>-7431.08</v>
      </c>
      <c r="I30" s="4"/>
      <c r="J30" s="6">
        <f>ROUND(J29+H30,5)</f>
        <v>57942.81</v>
      </c>
    </row>
    <row r="31" spans="1:10" x14ac:dyDescent="0.25">
      <c r="A31" s="4" t="s">
        <v>9</v>
      </c>
      <c r="B31" s="5">
        <v>43020</v>
      </c>
      <c r="C31" s="4"/>
      <c r="D31" s="4" t="s">
        <v>32</v>
      </c>
      <c r="E31" s="4" t="s">
        <v>83</v>
      </c>
      <c r="F31" s="4" t="s">
        <v>132</v>
      </c>
      <c r="G31" s="4"/>
      <c r="H31" s="6">
        <v>-42.37</v>
      </c>
      <c r="I31" s="4"/>
      <c r="J31" s="6">
        <f>ROUND(J30+H31,5)</f>
        <v>57900.44</v>
      </c>
    </row>
    <row r="32" spans="1:10" x14ac:dyDescent="0.25">
      <c r="A32" s="4" t="s">
        <v>9</v>
      </c>
      <c r="B32" s="5">
        <v>43020</v>
      </c>
      <c r="C32" s="4"/>
      <c r="D32" s="4" t="s">
        <v>33</v>
      </c>
      <c r="E32" s="4" t="s">
        <v>84</v>
      </c>
      <c r="F32" s="4" t="s">
        <v>133</v>
      </c>
      <c r="G32" s="4"/>
      <c r="H32" s="6">
        <v>-14.99</v>
      </c>
      <c r="I32" s="4"/>
      <c r="J32" s="6">
        <f>ROUND(J31+H32,5)</f>
        <v>57885.45</v>
      </c>
    </row>
    <row r="33" spans="1:10" x14ac:dyDescent="0.25">
      <c r="A33" s="4" t="s">
        <v>9</v>
      </c>
      <c r="B33" s="5">
        <v>43020</v>
      </c>
      <c r="C33" s="4"/>
      <c r="D33" s="4" t="s">
        <v>34</v>
      </c>
      <c r="E33" s="4" t="s">
        <v>85</v>
      </c>
      <c r="F33" s="4" t="s">
        <v>134</v>
      </c>
      <c r="G33" s="4"/>
      <c r="H33" s="6">
        <v>-40.130000000000003</v>
      </c>
      <c r="I33" s="4"/>
      <c r="J33" s="6">
        <f>ROUND(J32+H33,5)</f>
        <v>57845.32</v>
      </c>
    </row>
    <row r="34" spans="1:10" x14ac:dyDescent="0.25">
      <c r="A34" s="4" t="s">
        <v>9</v>
      </c>
      <c r="B34" s="5">
        <v>43020</v>
      </c>
      <c r="C34" s="4"/>
      <c r="D34" s="4" t="s">
        <v>35</v>
      </c>
      <c r="E34" s="4" t="s">
        <v>86</v>
      </c>
      <c r="F34" s="4" t="s">
        <v>135</v>
      </c>
      <c r="G34" s="4"/>
      <c r="H34" s="6">
        <v>-54.11</v>
      </c>
      <c r="I34" s="4"/>
      <c r="J34" s="6">
        <f>ROUND(J33+H34,5)</f>
        <v>57791.21</v>
      </c>
    </row>
    <row r="35" spans="1:10" x14ac:dyDescent="0.25">
      <c r="A35" s="4" t="s">
        <v>9</v>
      </c>
      <c r="B35" s="5">
        <v>43021</v>
      </c>
      <c r="C35" s="4"/>
      <c r="D35" s="4" t="s">
        <v>36</v>
      </c>
      <c r="E35" s="4" t="s">
        <v>87</v>
      </c>
      <c r="F35" s="4" t="s">
        <v>136</v>
      </c>
      <c r="G35" s="4"/>
      <c r="H35" s="6">
        <v>-21794</v>
      </c>
      <c r="I35" s="4"/>
      <c r="J35" s="6">
        <f>ROUND(J34+H35,5)</f>
        <v>35997.21</v>
      </c>
    </row>
    <row r="36" spans="1:10" x14ac:dyDescent="0.25">
      <c r="A36" s="4" t="s">
        <v>9</v>
      </c>
      <c r="B36" s="5">
        <v>43021</v>
      </c>
      <c r="C36" s="4"/>
      <c r="D36" s="4" t="s">
        <v>37</v>
      </c>
      <c r="E36" s="4" t="s">
        <v>88</v>
      </c>
      <c r="F36" s="4" t="s">
        <v>137</v>
      </c>
      <c r="G36" s="4"/>
      <c r="H36" s="6">
        <v>-8300.6</v>
      </c>
      <c r="I36" s="4"/>
      <c r="J36" s="6">
        <f>ROUND(J35+H36,5)</f>
        <v>27696.61</v>
      </c>
    </row>
    <row r="37" spans="1:10" x14ac:dyDescent="0.25">
      <c r="A37" s="4" t="s">
        <v>9</v>
      </c>
      <c r="B37" s="5">
        <v>43025</v>
      </c>
      <c r="C37" s="4"/>
      <c r="D37" s="4" t="s">
        <v>38</v>
      </c>
      <c r="E37" s="4" t="s">
        <v>89</v>
      </c>
      <c r="F37" s="4" t="s">
        <v>138</v>
      </c>
      <c r="G37" s="4"/>
      <c r="H37" s="6">
        <v>-5.81</v>
      </c>
      <c r="I37" s="4"/>
      <c r="J37" s="6">
        <f>ROUND(J36+H37,5)</f>
        <v>27690.799999999999</v>
      </c>
    </row>
    <row r="38" spans="1:10" x14ac:dyDescent="0.25">
      <c r="A38" s="4" t="s">
        <v>9</v>
      </c>
      <c r="B38" s="5">
        <v>43025</v>
      </c>
      <c r="C38" s="4"/>
      <c r="D38" s="4" t="s">
        <v>39</v>
      </c>
      <c r="E38" s="4" t="s">
        <v>90</v>
      </c>
      <c r="F38" s="4" t="s">
        <v>139</v>
      </c>
      <c r="G38" s="4"/>
      <c r="H38" s="6">
        <v>-170.59</v>
      </c>
      <c r="I38" s="4"/>
      <c r="J38" s="6">
        <f>ROUND(J37+H38,5)</f>
        <v>27520.21</v>
      </c>
    </row>
    <row r="39" spans="1:10" x14ac:dyDescent="0.25">
      <c r="A39" s="4" t="s">
        <v>9</v>
      </c>
      <c r="B39" s="5">
        <v>43025</v>
      </c>
      <c r="C39" s="4"/>
      <c r="D39" s="4" t="s">
        <v>40</v>
      </c>
      <c r="E39" s="4" t="s">
        <v>91</v>
      </c>
      <c r="F39" s="4" t="s">
        <v>140</v>
      </c>
      <c r="G39" s="4"/>
      <c r="H39" s="6">
        <v>-74.16</v>
      </c>
      <c r="I39" s="4"/>
      <c r="J39" s="6">
        <f>ROUND(J38+H39,5)</f>
        <v>27446.05</v>
      </c>
    </row>
    <row r="40" spans="1:10" x14ac:dyDescent="0.25">
      <c r="A40" s="4" t="s">
        <v>9</v>
      </c>
      <c r="B40" s="5">
        <v>43025</v>
      </c>
      <c r="C40" s="4"/>
      <c r="D40" s="4" t="s">
        <v>41</v>
      </c>
      <c r="E40" s="4" t="s">
        <v>92</v>
      </c>
      <c r="F40" s="4" t="s">
        <v>141</v>
      </c>
      <c r="G40" s="4"/>
      <c r="H40" s="6">
        <v>-100.32</v>
      </c>
      <c r="I40" s="4"/>
      <c r="J40" s="6">
        <f>ROUND(J39+H40,5)</f>
        <v>27345.73</v>
      </c>
    </row>
    <row r="41" spans="1:10" x14ac:dyDescent="0.25">
      <c r="A41" s="4" t="s">
        <v>7</v>
      </c>
      <c r="B41" s="5">
        <v>43025</v>
      </c>
      <c r="C41" s="4"/>
      <c r="D41" s="4"/>
      <c r="E41" s="4"/>
      <c r="F41" s="4" t="s">
        <v>110</v>
      </c>
      <c r="G41" s="4"/>
      <c r="H41" s="6">
        <v>50000</v>
      </c>
      <c r="I41" s="4"/>
      <c r="J41" s="6">
        <f>ROUND(J40+H41,5)</f>
        <v>77345.73</v>
      </c>
    </row>
    <row r="42" spans="1:10" x14ac:dyDescent="0.25">
      <c r="A42" s="4" t="s">
        <v>9</v>
      </c>
      <c r="B42" s="5">
        <v>43025</v>
      </c>
      <c r="C42" s="4"/>
      <c r="D42" s="4" t="s">
        <v>42</v>
      </c>
      <c r="E42" s="4" t="s">
        <v>93</v>
      </c>
      <c r="F42" s="4" t="s">
        <v>142</v>
      </c>
      <c r="G42" s="4"/>
      <c r="H42" s="6">
        <v>-793.81</v>
      </c>
      <c r="I42" s="4"/>
      <c r="J42" s="6">
        <f>ROUND(J41+H42,5)</f>
        <v>76551.92</v>
      </c>
    </row>
    <row r="43" spans="1:10" x14ac:dyDescent="0.25">
      <c r="A43" s="4" t="s">
        <v>9</v>
      </c>
      <c r="B43" s="5">
        <v>43025</v>
      </c>
      <c r="C43" s="4"/>
      <c r="D43" s="4" t="s">
        <v>43</v>
      </c>
      <c r="E43" s="4" t="s">
        <v>94</v>
      </c>
      <c r="F43" s="4" t="s">
        <v>143</v>
      </c>
      <c r="G43" s="4"/>
      <c r="H43" s="6">
        <v>-60</v>
      </c>
      <c r="I43" s="4"/>
      <c r="J43" s="6">
        <f>ROUND(J42+H43,5)</f>
        <v>76491.92</v>
      </c>
    </row>
    <row r="44" spans="1:10" x14ac:dyDescent="0.25">
      <c r="A44" s="4" t="s">
        <v>9</v>
      </c>
      <c r="B44" s="5">
        <v>43025</v>
      </c>
      <c r="C44" s="4"/>
      <c r="D44" s="4" t="s">
        <v>44</v>
      </c>
      <c r="E44" s="4" t="s">
        <v>95</v>
      </c>
      <c r="F44" s="4" t="s">
        <v>144</v>
      </c>
      <c r="G44" s="4"/>
      <c r="H44" s="6">
        <v>-289.98</v>
      </c>
      <c r="I44" s="4"/>
      <c r="J44" s="6">
        <f>ROUND(J43+H44,5)</f>
        <v>76201.94</v>
      </c>
    </row>
    <row r="45" spans="1:10" x14ac:dyDescent="0.25">
      <c r="A45" s="4" t="s">
        <v>9</v>
      </c>
      <c r="B45" s="5">
        <v>43025</v>
      </c>
      <c r="C45" s="4"/>
      <c r="D45" s="4" t="s">
        <v>45</v>
      </c>
      <c r="E45" s="4" t="s">
        <v>95</v>
      </c>
      <c r="F45" s="4" t="s">
        <v>145</v>
      </c>
      <c r="G45" s="4"/>
      <c r="H45" s="6">
        <v>-187.24</v>
      </c>
      <c r="I45" s="4"/>
      <c r="J45" s="6">
        <f>ROUND(J44+H45,5)</f>
        <v>76014.7</v>
      </c>
    </row>
    <row r="46" spans="1:10" x14ac:dyDescent="0.25">
      <c r="A46" s="4" t="s">
        <v>9</v>
      </c>
      <c r="B46" s="5">
        <v>43025</v>
      </c>
      <c r="C46" s="4"/>
      <c r="D46" s="4" t="s">
        <v>46</v>
      </c>
      <c r="E46" s="4" t="s">
        <v>96</v>
      </c>
      <c r="F46" s="4" t="s">
        <v>146</v>
      </c>
      <c r="G46" s="4"/>
      <c r="H46" s="6">
        <v>-1409.52</v>
      </c>
      <c r="I46" s="4"/>
      <c r="J46" s="6">
        <f>ROUND(J45+H46,5)</f>
        <v>74605.179999999993</v>
      </c>
    </row>
    <row r="47" spans="1:10" x14ac:dyDescent="0.25">
      <c r="A47" s="4" t="s">
        <v>9</v>
      </c>
      <c r="B47" s="5">
        <v>43026</v>
      </c>
      <c r="C47" s="4"/>
      <c r="D47" s="4" t="s">
        <v>47</v>
      </c>
      <c r="E47" s="4" t="s">
        <v>97</v>
      </c>
      <c r="F47" s="4" t="s">
        <v>147</v>
      </c>
      <c r="G47" s="4"/>
      <c r="H47" s="6">
        <v>-1149.83</v>
      </c>
      <c r="I47" s="4"/>
      <c r="J47" s="6">
        <f>ROUND(J46+H47,5)</f>
        <v>73455.350000000006</v>
      </c>
    </row>
    <row r="48" spans="1:10" x14ac:dyDescent="0.25">
      <c r="A48" s="4" t="s">
        <v>9</v>
      </c>
      <c r="B48" s="5">
        <v>43026</v>
      </c>
      <c r="C48" s="4"/>
      <c r="D48" s="4" t="s">
        <v>48</v>
      </c>
      <c r="E48" s="4" t="s">
        <v>98</v>
      </c>
      <c r="F48" s="4" t="s">
        <v>148</v>
      </c>
      <c r="G48" s="4"/>
      <c r="H48" s="6">
        <v>-1719.25</v>
      </c>
      <c r="I48" s="4"/>
      <c r="J48" s="6">
        <f>ROUND(J47+H48,5)</f>
        <v>71736.100000000006</v>
      </c>
    </row>
    <row r="49" spans="1:10" x14ac:dyDescent="0.25">
      <c r="A49" s="4" t="s">
        <v>9</v>
      </c>
      <c r="B49" s="5">
        <v>43026</v>
      </c>
      <c r="C49" s="4"/>
      <c r="D49" s="4" t="s">
        <v>49</v>
      </c>
      <c r="E49" s="4" t="s">
        <v>99</v>
      </c>
      <c r="F49" s="4" t="s">
        <v>149</v>
      </c>
      <c r="G49" s="4"/>
      <c r="H49" s="6">
        <v>-762.4</v>
      </c>
      <c r="I49" s="4"/>
      <c r="J49" s="6">
        <f>ROUND(J48+H49,5)</f>
        <v>70973.7</v>
      </c>
    </row>
    <row r="50" spans="1:10" x14ac:dyDescent="0.25">
      <c r="A50" s="4" t="s">
        <v>9</v>
      </c>
      <c r="B50" s="5">
        <v>43026</v>
      </c>
      <c r="C50" s="4"/>
      <c r="D50" s="4" t="s">
        <v>50</v>
      </c>
      <c r="E50" s="4" t="s">
        <v>100</v>
      </c>
      <c r="F50" s="4" t="s">
        <v>150</v>
      </c>
      <c r="G50" s="4"/>
      <c r="H50" s="6">
        <v>-680.5</v>
      </c>
      <c r="I50" s="4"/>
      <c r="J50" s="6">
        <f>ROUND(J49+H50,5)</f>
        <v>70293.2</v>
      </c>
    </row>
    <row r="51" spans="1:10" x14ac:dyDescent="0.25">
      <c r="A51" s="4" t="s">
        <v>9</v>
      </c>
      <c r="B51" s="5">
        <v>43026</v>
      </c>
      <c r="C51" s="4"/>
      <c r="D51" s="4" t="s">
        <v>51</v>
      </c>
      <c r="E51" s="4" t="s">
        <v>101</v>
      </c>
      <c r="F51" s="4" t="s">
        <v>151</v>
      </c>
      <c r="G51" s="4"/>
      <c r="H51" s="6">
        <v>-160</v>
      </c>
      <c r="I51" s="4"/>
      <c r="J51" s="6">
        <f>ROUND(J50+H51,5)</f>
        <v>70133.2</v>
      </c>
    </row>
    <row r="52" spans="1:10" x14ac:dyDescent="0.25">
      <c r="A52" s="4" t="s">
        <v>7</v>
      </c>
      <c r="B52" s="5">
        <v>43027</v>
      </c>
      <c r="C52" s="4"/>
      <c r="D52" s="4"/>
      <c r="E52" s="4"/>
      <c r="F52" s="4" t="s">
        <v>124</v>
      </c>
      <c r="G52" s="4"/>
      <c r="H52" s="6">
        <v>-19000</v>
      </c>
      <c r="I52" s="4"/>
      <c r="J52" s="6">
        <f>ROUND(J51+H52,5)</f>
        <v>51133.2</v>
      </c>
    </row>
    <row r="53" spans="1:10" x14ac:dyDescent="0.25">
      <c r="A53" s="4" t="s">
        <v>10</v>
      </c>
      <c r="B53" s="5">
        <v>43028</v>
      </c>
      <c r="C53" s="4"/>
      <c r="D53" s="4"/>
      <c r="E53" s="4"/>
      <c r="F53" s="4" t="s">
        <v>10</v>
      </c>
      <c r="G53" s="4"/>
      <c r="H53" s="6">
        <v>14599.85</v>
      </c>
      <c r="I53" s="4"/>
      <c r="J53" s="6">
        <f>ROUND(J52+H53,5)</f>
        <v>65733.05</v>
      </c>
    </row>
    <row r="54" spans="1:10" x14ac:dyDescent="0.25">
      <c r="A54" s="4" t="s">
        <v>9</v>
      </c>
      <c r="B54" s="5">
        <v>43032</v>
      </c>
      <c r="C54" s="4"/>
      <c r="D54" s="4" t="s">
        <v>52</v>
      </c>
      <c r="E54" s="4" t="s">
        <v>102</v>
      </c>
      <c r="F54" s="4" t="s">
        <v>140</v>
      </c>
      <c r="G54" s="4"/>
      <c r="H54" s="6">
        <v>-26.01</v>
      </c>
      <c r="I54" s="4"/>
      <c r="J54" s="6">
        <f>ROUND(J53+H54,5)</f>
        <v>65707.039999999994</v>
      </c>
    </row>
    <row r="55" spans="1:10" x14ac:dyDescent="0.25">
      <c r="A55" s="4" t="s">
        <v>9</v>
      </c>
      <c r="B55" s="5">
        <v>43032</v>
      </c>
      <c r="C55" s="4"/>
      <c r="D55" s="4" t="s">
        <v>53</v>
      </c>
      <c r="E55" s="4" t="s">
        <v>103</v>
      </c>
      <c r="F55" s="4" t="s">
        <v>152</v>
      </c>
      <c r="G55" s="4"/>
      <c r="H55" s="6">
        <v>0</v>
      </c>
      <c r="I55" s="4"/>
      <c r="J55" s="6">
        <f>ROUND(J54+H55,5)</f>
        <v>65707.039999999994</v>
      </c>
    </row>
    <row r="56" spans="1:10" x14ac:dyDescent="0.25">
      <c r="A56" s="4" t="s">
        <v>9</v>
      </c>
      <c r="B56" s="5">
        <v>43032</v>
      </c>
      <c r="C56" s="4"/>
      <c r="D56" s="4" t="s">
        <v>54</v>
      </c>
      <c r="E56" s="4" t="s">
        <v>104</v>
      </c>
      <c r="F56" s="4" t="s">
        <v>153</v>
      </c>
      <c r="G56" s="4"/>
      <c r="H56" s="6">
        <v>-32.08</v>
      </c>
      <c r="I56" s="4"/>
      <c r="J56" s="6">
        <f>ROUND(J55+H56,5)</f>
        <v>65674.960000000006</v>
      </c>
    </row>
    <row r="57" spans="1:10" x14ac:dyDescent="0.25">
      <c r="A57" s="4" t="s">
        <v>9</v>
      </c>
      <c r="B57" s="5">
        <v>43032</v>
      </c>
      <c r="C57" s="4"/>
      <c r="D57" s="4" t="s">
        <v>55</v>
      </c>
      <c r="E57" s="4" t="s">
        <v>105</v>
      </c>
      <c r="F57" s="4" t="s">
        <v>154</v>
      </c>
      <c r="G57" s="4"/>
      <c r="H57" s="6">
        <v>-25</v>
      </c>
      <c r="I57" s="4"/>
      <c r="J57" s="6">
        <f>ROUND(J56+H57,5)</f>
        <v>65649.960000000006</v>
      </c>
    </row>
    <row r="58" spans="1:10" x14ac:dyDescent="0.25">
      <c r="A58" s="4" t="s">
        <v>9</v>
      </c>
      <c r="B58" s="5">
        <v>43032</v>
      </c>
      <c r="C58" s="4"/>
      <c r="D58" s="4" t="s">
        <v>56</v>
      </c>
      <c r="E58" s="4" t="s">
        <v>102</v>
      </c>
      <c r="F58" s="4" t="s">
        <v>155</v>
      </c>
      <c r="G58" s="4"/>
      <c r="H58" s="6">
        <v>0</v>
      </c>
      <c r="I58" s="4"/>
      <c r="J58" s="6">
        <f>ROUND(J57+H58,5)</f>
        <v>65649.960000000006</v>
      </c>
    </row>
    <row r="59" spans="1:10" x14ac:dyDescent="0.25">
      <c r="A59" s="4" t="s">
        <v>9</v>
      </c>
      <c r="B59" s="5">
        <v>43033</v>
      </c>
      <c r="C59" s="4"/>
      <c r="D59" s="4" t="s">
        <v>57</v>
      </c>
      <c r="E59" s="4" t="s">
        <v>106</v>
      </c>
      <c r="F59" s="4" t="s">
        <v>156</v>
      </c>
      <c r="G59" s="4"/>
      <c r="H59" s="6">
        <v>-356.85</v>
      </c>
      <c r="I59" s="4"/>
      <c r="J59" s="6">
        <f>ROUND(J58+H59,5)</f>
        <v>65293.11</v>
      </c>
    </row>
    <row r="60" spans="1:10" x14ac:dyDescent="0.25">
      <c r="A60" s="4" t="s">
        <v>9</v>
      </c>
      <c r="B60" s="5">
        <v>43033</v>
      </c>
      <c r="C60" s="4"/>
      <c r="D60" s="4" t="s">
        <v>58</v>
      </c>
      <c r="E60" s="4" t="s">
        <v>94</v>
      </c>
      <c r="F60" s="4" t="s">
        <v>157</v>
      </c>
      <c r="G60" s="4"/>
      <c r="H60" s="6">
        <v>-139</v>
      </c>
      <c r="I60" s="4"/>
      <c r="J60" s="6">
        <f>ROUND(J59+H60,5)</f>
        <v>65154.11</v>
      </c>
    </row>
    <row r="61" spans="1:10" x14ac:dyDescent="0.25">
      <c r="A61" s="4" t="s">
        <v>8</v>
      </c>
      <c r="B61" s="5">
        <v>43034</v>
      </c>
      <c r="C61" s="4"/>
      <c r="D61" s="4" t="s">
        <v>59</v>
      </c>
      <c r="E61" s="4" t="s">
        <v>82</v>
      </c>
      <c r="F61" s="4" t="s">
        <v>130</v>
      </c>
      <c r="G61" s="4"/>
      <c r="H61" s="6">
        <v>-4581.9399999999996</v>
      </c>
      <c r="I61" s="4"/>
      <c r="J61" s="6">
        <f>ROUND(J60+H61,5)</f>
        <v>60572.17</v>
      </c>
    </row>
    <row r="62" spans="1:10" x14ac:dyDescent="0.25">
      <c r="A62" s="4" t="s">
        <v>8</v>
      </c>
      <c r="B62" s="5">
        <v>43034</v>
      </c>
      <c r="C62" s="4"/>
      <c r="D62" s="4" t="s">
        <v>31</v>
      </c>
      <c r="E62" s="4" t="s">
        <v>65</v>
      </c>
      <c r="F62" s="4" t="s">
        <v>131</v>
      </c>
      <c r="G62" s="4"/>
      <c r="H62" s="6">
        <v>-7219.34</v>
      </c>
      <c r="I62" s="4"/>
      <c r="J62" s="6">
        <f>ROUND(J61+H62,5)</f>
        <v>53352.83</v>
      </c>
    </row>
    <row r="63" spans="1:10" x14ac:dyDescent="0.25">
      <c r="A63" s="4" t="s">
        <v>8</v>
      </c>
      <c r="B63" s="5">
        <v>43034</v>
      </c>
      <c r="C63" s="4"/>
      <c r="D63" s="4" t="s">
        <v>60</v>
      </c>
      <c r="E63" s="4" t="s">
        <v>107</v>
      </c>
      <c r="F63" s="4" t="s">
        <v>158</v>
      </c>
      <c r="G63" s="4"/>
      <c r="H63" s="6">
        <v>-9849.6200000000008</v>
      </c>
      <c r="I63" s="4"/>
      <c r="J63" s="6">
        <f>ROUND(J62+H63,5)</f>
        <v>43503.21</v>
      </c>
    </row>
    <row r="64" spans="1:10" x14ac:dyDescent="0.25">
      <c r="A64" s="4" t="s">
        <v>8</v>
      </c>
      <c r="B64" s="5">
        <v>43034</v>
      </c>
      <c r="C64" s="4"/>
      <c r="D64" s="4" t="s">
        <v>61</v>
      </c>
      <c r="E64" s="4" t="s">
        <v>108</v>
      </c>
      <c r="F64" s="4" t="s">
        <v>159</v>
      </c>
      <c r="G64" s="4"/>
      <c r="H64" s="6">
        <v>-224.56</v>
      </c>
      <c r="I64" s="4"/>
      <c r="J64" s="6">
        <f>ROUND(J63+H64,5)</f>
        <v>43278.65</v>
      </c>
    </row>
    <row r="65" spans="1:10" x14ac:dyDescent="0.25">
      <c r="A65" s="4" t="s">
        <v>9</v>
      </c>
      <c r="B65" s="5">
        <v>43034</v>
      </c>
      <c r="C65" s="4"/>
      <c r="D65" s="4" t="s">
        <v>62</v>
      </c>
      <c r="E65" s="4" t="s">
        <v>103</v>
      </c>
      <c r="F65" s="4" t="s">
        <v>160</v>
      </c>
      <c r="G65" s="4"/>
      <c r="H65" s="6">
        <v>-1013.42</v>
      </c>
      <c r="I65" s="4"/>
      <c r="J65" s="6">
        <f>ROUND(J64+H65,5)</f>
        <v>42265.23</v>
      </c>
    </row>
    <row r="66" spans="1:10" x14ac:dyDescent="0.25">
      <c r="A66" s="4" t="s">
        <v>9</v>
      </c>
      <c r="B66" s="5">
        <v>43035</v>
      </c>
      <c r="C66" s="4"/>
      <c r="D66" s="4" t="s">
        <v>63</v>
      </c>
      <c r="E66" s="4" t="s">
        <v>109</v>
      </c>
      <c r="F66" s="4" t="s">
        <v>161</v>
      </c>
      <c r="G66" s="4"/>
      <c r="H66" s="6">
        <v>-5155.41</v>
      </c>
      <c r="I66" s="4"/>
      <c r="J66" s="6">
        <f>ROUND(J65+H66,5)</f>
        <v>37109.82</v>
      </c>
    </row>
    <row r="67" spans="1:10" x14ac:dyDescent="0.25">
      <c r="A67" s="4" t="s">
        <v>7</v>
      </c>
      <c r="B67" s="5">
        <v>43039</v>
      </c>
      <c r="C67" s="4"/>
      <c r="D67" s="4"/>
      <c r="E67" s="4"/>
      <c r="F67" s="4" t="s">
        <v>110</v>
      </c>
      <c r="G67" s="4"/>
      <c r="H67" s="6">
        <v>50000</v>
      </c>
      <c r="I67" s="4"/>
      <c r="J67" s="6">
        <f>ROUND(J66+H67,5)</f>
        <v>87109.82</v>
      </c>
    </row>
    <row r="68" spans="1:10" x14ac:dyDescent="0.25">
      <c r="A68" s="4" t="s">
        <v>11</v>
      </c>
      <c r="B68" s="5">
        <v>43039</v>
      </c>
      <c r="C68" s="4"/>
      <c r="D68" s="4" t="s">
        <v>64</v>
      </c>
      <c r="E68" s="4"/>
      <c r="F68" s="4" t="s">
        <v>162</v>
      </c>
      <c r="G68" s="4"/>
      <c r="H68" s="6">
        <v>-189.9</v>
      </c>
      <c r="I68" s="4"/>
      <c r="J68" s="6">
        <f>ROUND(J67+H68,5)</f>
        <v>86919.92</v>
      </c>
    </row>
    <row r="69" spans="1:10" x14ac:dyDescent="0.25">
      <c r="A69" s="4" t="s">
        <v>9</v>
      </c>
      <c r="B69" s="5">
        <v>43039</v>
      </c>
      <c r="C69" s="4"/>
      <c r="D69" s="4"/>
      <c r="E69" s="4"/>
      <c r="F69" s="4" t="s">
        <v>163</v>
      </c>
      <c r="G69" s="4"/>
      <c r="H69" s="6">
        <v>-8</v>
      </c>
      <c r="I69" s="4"/>
      <c r="J69" s="6">
        <f>ROUND(J68+H69,5)</f>
        <v>86911.92</v>
      </c>
    </row>
    <row r="70" spans="1:10" ht="15.75" thickBot="1" x14ac:dyDescent="0.3">
      <c r="A70" s="4" t="s">
        <v>10</v>
      </c>
      <c r="B70" s="5">
        <v>43039</v>
      </c>
      <c r="C70" s="4"/>
      <c r="D70" s="4"/>
      <c r="E70" s="4"/>
      <c r="F70" s="4" t="s">
        <v>164</v>
      </c>
      <c r="G70" s="4"/>
      <c r="H70" s="7">
        <v>0.56999999999999995</v>
      </c>
      <c r="I70" s="4"/>
      <c r="J70" s="7">
        <f>ROUND(J69+H70,5)</f>
        <v>86912.49</v>
      </c>
    </row>
    <row r="71" spans="1:10" ht="15.75" thickBot="1" x14ac:dyDescent="0.3">
      <c r="A71" s="4"/>
      <c r="B71" s="5"/>
      <c r="C71" s="4"/>
      <c r="D71" s="4"/>
      <c r="E71" s="4"/>
      <c r="F71" s="4"/>
      <c r="G71" s="4"/>
      <c r="H71" s="8">
        <f>ROUND(SUM(H6:H70),5)</f>
        <v>56767.9</v>
      </c>
      <c r="I71" s="4"/>
      <c r="J71" s="8">
        <f>J70</f>
        <v>86912.49</v>
      </c>
    </row>
    <row r="72" spans="1:10" s="10" customFormat="1" ht="12" thickBot="1" x14ac:dyDescent="0.25">
      <c r="A72" s="1"/>
      <c r="B72" s="3"/>
      <c r="C72" s="1"/>
      <c r="D72" s="1"/>
      <c r="E72" s="1"/>
      <c r="F72" s="1"/>
      <c r="G72" s="1"/>
      <c r="H72" s="9">
        <f>H71</f>
        <v>56767.9</v>
      </c>
      <c r="I72" s="1"/>
      <c r="J72" s="9">
        <f>J71</f>
        <v>86912.49</v>
      </c>
    </row>
    <row r="73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2017-11-27T19:41:44Z</cp:lastPrinted>
  <dcterms:created xsi:type="dcterms:W3CDTF">2017-11-27T19:39:10Z</dcterms:created>
  <dcterms:modified xsi:type="dcterms:W3CDTF">2017-11-27T19:44:19Z</dcterms:modified>
</cp:coreProperties>
</file>