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6155" windowHeight="1236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Sheet1!$4:$4,Sheet1!$6:$6,Sheet1!$9:$9,Sheet1!$10:$10,Sheet1!$13:$13,Sheet1!$14:$14,Sheet1!$15:$15,Sheet1!$16:$16,Sheet1!$22:$22,Sheet1!$23:$23,Sheet1!$26:$26,Sheet1!$27:$27,Sheet1!$29:$29,Sheet1!$30:$30,Sheet1!$31:$31,Sheet1!$32:$32</definedName>
    <definedName name="QB_DATA_1" localSheetId="0" hidden="1">Sheet1!$33:$33,Sheet1!$34:$34,Sheet1!$36:$36,Sheet1!$37:$37,Sheet1!$40:$40,Sheet1!$41:$41,Sheet1!$44:$44,Sheet1!$46:$46,Sheet1!$47:$47,Sheet1!$50:$50,Sheet1!$52:$52,Sheet1!$53:$53,Sheet1!$56:$56,Sheet1!$58:$58,Sheet1!$60:$60,Sheet1!$61:$61</definedName>
    <definedName name="QB_DATA_2" localSheetId="0" hidden="1">Sheet1!$64:$64,Sheet1!$66:$66,Sheet1!$70:$70,Sheet1!$73:$73,Sheet1!$74:$74,Sheet1!$77:$77,Sheet1!$78:$78,Sheet1!$79:$79,Sheet1!$82:$82,Sheet1!$85:$85,Sheet1!$86:$86,Sheet1!$87:$87,Sheet1!$88:$88,Sheet1!$89:$89,Sheet1!$92:$92,Sheet1!$95:$95</definedName>
    <definedName name="QB_DATA_3" localSheetId="0" hidden="1">Sheet1!$98:$98,Sheet1!$101:$101,Sheet1!$102:$102,Sheet1!$103:$103,Sheet1!$104:$104,Sheet1!$105:$105,Sheet1!$107:$107,Sheet1!$109:$109</definedName>
    <definedName name="QB_FORMULA_0" localSheetId="0" hidden="1">Sheet1!$H$7,Sheet1!$H$11,Sheet1!$H$17,Sheet1!$H$18,Sheet1!$H$19,Sheet1!$H$24,Sheet1!$H$28,Sheet1!$H$38,Sheet1!$H$42,Sheet1!$H$48,Sheet1!$H$49,Sheet1!$H$54,Sheet1!$H$57,Sheet1!$H$62,Sheet1!$H$67,Sheet1!$H$68</definedName>
    <definedName name="QB_FORMULA_1" localSheetId="0" hidden="1">Sheet1!$H$71,Sheet1!$H$75,Sheet1!$H$80,Sheet1!$H$83,Sheet1!$H$90,Sheet1!$H$93,Sheet1!$H$96,Sheet1!$H$99,Sheet1!$H$106,Sheet1!$H$110,Sheet1!$H$111,Sheet1!$H$112,Sheet1!$H$113</definedName>
    <definedName name="QB_ROW_104040" localSheetId="0" hidden="1">Sheet1!$E$81</definedName>
    <definedName name="QB_ROW_104340" localSheetId="0" hidden="1">Sheet1!$E$83</definedName>
    <definedName name="QB_ROW_106250" localSheetId="0" hidden="1">Sheet1!$F$82</definedName>
    <definedName name="QB_ROW_107250" localSheetId="0" hidden="1">Sheet1!$F$101</definedName>
    <definedName name="QB_ROW_108250" localSheetId="0" hidden="1">Sheet1!$F$53</definedName>
    <definedName name="QB_ROW_109040" localSheetId="0" hidden="1">Sheet1!$E$84</definedName>
    <definedName name="QB_ROW_109340" localSheetId="0" hidden="1">Sheet1!$E$90</definedName>
    <definedName name="QB_ROW_111250" localSheetId="0" hidden="1">Sheet1!$F$89</definedName>
    <definedName name="QB_ROW_115040" localSheetId="0" hidden="1">Sheet1!$E$91</definedName>
    <definedName name="QB_ROW_115340" localSheetId="0" hidden="1">Sheet1!$E$93</definedName>
    <definedName name="QB_ROW_125040" localSheetId="0" hidden="1">Sheet1!$E$94</definedName>
    <definedName name="QB_ROW_125340" localSheetId="0" hidden="1">Sheet1!$E$96</definedName>
    <definedName name="QB_ROW_128250" localSheetId="0" hidden="1">Sheet1!$F$95</definedName>
    <definedName name="QB_ROW_131340" localSheetId="0" hidden="1">Sheet1!$E$32</definedName>
    <definedName name="QB_ROW_137040" localSheetId="0" hidden="1">Sheet1!$E$25</definedName>
    <definedName name="QB_ROW_137250" localSheetId="0" hidden="1">Sheet1!$F$27</definedName>
    <definedName name="QB_ROW_137340" localSheetId="0" hidden="1">Sheet1!$E$28</definedName>
    <definedName name="QB_ROW_138050" localSheetId="0" hidden="1">Sheet1!$F$65</definedName>
    <definedName name="QB_ROW_138350" localSheetId="0" hidden="1">Sheet1!$F$67</definedName>
    <definedName name="QB_ROW_139250" localSheetId="0" hidden="1">Sheet1!$F$36</definedName>
    <definedName name="QB_ROW_142040" localSheetId="0" hidden="1">Sheet1!$E$21</definedName>
    <definedName name="QB_ROW_142340" localSheetId="0" hidden="1">Sheet1!$E$24</definedName>
    <definedName name="QB_ROW_144250" localSheetId="0" hidden="1">Sheet1!$F$22</definedName>
    <definedName name="QB_ROW_145350" localSheetId="0" hidden="1">Sheet1!$F$23</definedName>
    <definedName name="QB_ROW_146240" localSheetId="0" hidden="1">Sheet1!$E$33</definedName>
    <definedName name="QB_ROW_173040" localSheetId="0" hidden="1">Sheet1!$E$43</definedName>
    <definedName name="QB_ROW_173340" localSheetId="0" hidden="1">Sheet1!$E$49</definedName>
    <definedName name="QB_ROW_18301" localSheetId="0" hidden="1">Sheet1!$A$113</definedName>
    <definedName name="QB_ROW_19011" localSheetId="0" hidden="1">Sheet1!$B$2</definedName>
    <definedName name="QB_ROW_19311" localSheetId="0" hidden="1">Sheet1!$B$112</definedName>
    <definedName name="QB_ROW_200240" localSheetId="0" hidden="1">Sheet1!$E$50</definedName>
    <definedName name="QB_ROW_20031" localSheetId="0" hidden="1">Sheet1!$D$3</definedName>
    <definedName name="QB_ROW_20331" localSheetId="0" hidden="1">Sheet1!$D$18</definedName>
    <definedName name="QB_ROW_208260" localSheetId="0" hidden="1">Sheet1!$G$66</definedName>
    <definedName name="QB_ROW_209040" localSheetId="0" hidden="1">Sheet1!$E$35</definedName>
    <definedName name="QB_ROW_209340" localSheetId="0" hidden="1">Sheet1!$E$38</definedName>
    <definedName name="QB_ROW_21031" localSheetId="0" hidden="1">Sheet1!$D$20</definedName>
    <definedName name="QB_ROW_21331" localSheetId="0" hidden="1">Sheet1!$D$111</definedName>
    <definedName name="QB_ROW_217040" localSheetId="0" hidden="1">Sheet1!$E$69</definedName>
    <definedName name="QB_ROW_217340" localSheetId="0" hidden="1">Sheet1!$E$71</definedName>
    <definedName name="QB_ROW_218240" localSheetId="0" hidden="1">Sheet1!$E$31</definedName>
    <definedName name="QB_ROW_221350" localSheetId="0" hidden="1">Sheet1!$F$64</definedName>
    <definedName name="QB_ROW_226250" localSheetId="0" hidden="1">Sheet1!$F$86</definedName>
    <definedName name="QB_ROW_237040" localSheetId="0" hidden="1">Sheet1!$E$51</definedName>
    <definedName name="QB_ROW_237340" localSheetId="0" hidden="1">Sheet1!$E$54</definedName>
    <definedName name="QB_ROW_239040" localSheetId="0" hidden="1">Sheet1!$E$97</definedName>
    <definedName name="QB_ROW_239340" localSheetId="0" hidden="1">Sheet1!$E$99</definedName>
    <definedName name="QB_ROW_240040" localSheetId="0" hidden="1">Sheet1!$E$100</definedName>
    <definedName name="QB_ROW_240340" localSheetId="0" hidden="1">Sheet1!$E$106</definedName>
    <definedName name="QB_ROW_247250" localSheetId="0" hidden="1">Sheet1!$F$85</definedName>
    <definedName name="QB_ROW_252040" localSheetId="0" hidden="1">Sheet1!$E$39</definedName>
    <definedName name="QB_ROW_252250" localSheetId="0" hidden="1">Sheet1!$F$41</definedName>
    <definedName name="QB_ROW_252340" localSheetId="0" hidden="1">Sheet1!$E$42</definedName>
    <definedName name="QB_ROW_254250" localSheetId="0" hidden="1">Sheet1!$F$87</definedName>
    <definedName name="QB_ROW_255250" localSheetId="0" hidden="1">Sheet1!$F$88</definedName>
    <definedName name="QB_ROW_266250" localSheetId="0" hidden="1">Sheet1!$F$56</definedName>
    <definedName name="QB_ROW_284250" localSheetId="0" hidden="1">Sheet1!$F$15</definedName>
    <definedName name="QB_ROW_289250" localSheetId="0" hidden="1">Sheet1!$F$105</definedName>
    <definedName name="QB_ROW_291250" localSheetId="0" hidden="1">Sheet1!$F$14</definedName>
    <definedName name="QB_ROW_332250" localSheetId="0" hidden="1">Sheet1!$F$52</definedName>
    <definedName name="QB_ROW_342040" localSheetId="0" hidden="1">Sheet1!$E$72</definedName>
    <definedName name="QB_ROW_342340" localSheetId="0" hidden="1">Sheet1!$E$75</definedName>
    <definedName name="QB_ROW_343040" localSheetId="0" hidden="1">Sheet1!$E$76</definedName>
    <definedName name="QB_ROW_343340" localSheetId="0" hidden="1">Sheet1!$E$80</definedName>
    <definedName name="QB_ROW_345250" localSheetId="0" hidden="1">Sheet1!$F$77</definedName>
    <definedName name="QB_ROW_348250" localSheetId="0" hidden="1">Sheet1!$F$78</definedName>
    <definedName name="QB_ROW_354250" localSheetId="0" hidden="1">Sheet1!$F$40</definedName>
    <definedName name="QB_ROW_360250" localSheetId="0" hidden="1">Sheet1!$F$79</definedName>
    <definedName name="QB_ROW_365250" localSheetId="0" hidden="1">Sheet1!$F$70</definedName>
    <definedName name="QB_ROW_371240" localSheetId="0" hidden="1">Sheet1!$E$107</definedName>
    <definedName name="QB_ROW_372040" localSheetId="0" hidden="1">Sheet1!$E$12</definedName>
    <definedName name="QB_ROW_372250" localSheetId="0" hidden="1">Sheet1!$F$16</definedName>
    <definedName name="QB_ROW_372340" localSheetId="0" hidden="1">Sheet1!$E$17</definedName>
    <definedName name="QB_ROW_389250" localSheetId="0" hidden="1">Sheet1!$F$73</definedName>
    <definedName name="QB_ROW_391250" localSheetId="0" hidden="1">Sheet1!$F$104</definedName>
    <definedName name="QB_ROW_402250" localSheetId="0" hidden="1">Sheet1!$F$6</definedName>
    <definedName name="QB_ROW_41040" localSheetId="0" hidden="1">Sheet1!$E$8</definedName>
    <definedName name="QB_ROW_411250" localSheetId="0" hidden="1">Sheet1!$F$26</definedName>
    <definedName name="QB_ROW_41250" localSheetId="0" hidden="1">Sheet1!$F$10</definedName>
    <definedName name="QB_ROW_41340" localSheetId="0" hidden="1">Sheet1!$E$11</definedName>
    <definedName name="QB_ROW_42250" localSheetId="0" hidden="1">Sheet1!$F$9</definedName>
    <definedName name="QB_ROW_435260" localSheetId="0" hidden="1">Sheet1!$G$46</definedName>
    <definedName name="QB_ROW_446250" localSheetId="0" hidden="1">Sheet1!$F$74</definedName>
    <definedName name="QB_ROW_459240" localSheetId="0" hidden="1">Sheet1!$E$29</definedName>
    <definedName name="QB_ROW_46040" localSheetId="0" hidden="1">Sheet1!$E$55</definedName>
    <definedName name="QB_ROW_46340" localSheetId="0" hidden="1">Sheet1!$E$57</definedName>
    <definedName name="QB_ROW_467040" localSheetId="0" hidden="1">Sheet1!$E$108</definedName>
    <definedName name="QB_ROW_467340" localSheetId="0" hidden="1">Sheet1!$E$110</definedName>
    <definedName name="QB_ROW_468250" localSheetId="0" hidden="1">Sheet1!$F$109</definedName>
    <definedName name="QB_ROW_47240" localSheetId="0" hidden="1">Sheet1!$E$58</definedName>
    <definedName name="QB_ROW_50250" localSheetId="0" hidden="1">Sheet1!$F$98</definedName>
    <definedName name="QB_ROW_51250" localSheetId="0" hidden="1">Sheet1!$F$102</definedName>
    <definedName name="QB_ROW_52250" localSheetId="0" hidden="1">Sheet1!$F$103</definedName>
    <definedName name="QB_ROW_57250" localSheetId="0" hidden="1">Sheet1!$F$13</definedName>
    <definedName name="QB_ROW_61240" localSheetId="0" hidden="1">Sheet1!$E$4</definedName>
    <definedName name="QB_ROW_67250" localSheetId="0" hidden="1">Sheet1!$F$92</definedName>
    <definedName name="QB_ROW_69240" localSheetId="0" hidden="1">Sheet1!$E$34</definedName>
    <definedName name="QB_ROW_71250" localSheetId="0" hidden="1">Sheet1!$F$44</definedName>
    <definedName name="QB_ROW_73250" localSheetId="0" hidden="1">Sheet1!$F$37</definedName>
    <definedName name="QB_ROW_74050" localSheetId="0" hidden="1">Sheet1!$F$45</definedName>
    <definedName name="QB_ROW_74260" localSheetId="0" hidden="1">Sheet1!$G$47</definedName>
    <definedName name="QB_ROW_74350" localSheetId="0" hidden="1">Sheet1!$F$48</definedName>
    <definedName name="QB_ROW_78240" localSheetId="0" hidden="1">Sheet1!$E$30</definedName>
    <definedName name="QB_ROW_86321" localSheetId="0" hidden="1">Sheet1!$C$19</definedName>
    <definedName name="QB_ROW_92040" localSheetId="0" hidden="1">Sheet1!$E$5</definedName>
    <definedName name="QB_ROW_92340" localSheetId="0" hidden="1">Sheet1!$E$7</definedName>
    <definedName name="QB_ROW_94040" localSheetId="0" hidden="1">Sheet1!$E$59</definedName>
    <definedName name="QB_ROW_94340" localSheetId="0" hidden="1">Sheet1!$E$62</definedName>
    <definedName name="QB_ROW_95250" localSheetId="0" hidden="1">Sheet1!$F$60</definedName>
    <definedName name="QB_ROW_96250" localSheetId="0" hidden="1">Sheet1!$F$61</definedName>
    <definedName name="QB_ROW_97040" localSheetId="0" hidden="1">Sheet1!$E$63</definedName>
    <definedName name="QB_ROW_97340" localSheetId="0" hidden="1">Sheet1!$E$68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20171031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H112" i="1"/>
  <c r="H111" i="1"/>
  <c r="H110" i="1"/>
  <c r="H106" i="1"/>
  <c r="H99" i="1"/>
  <c r="H96" i="1"/>
  <c r="H93" i="1"/>
  <c r="H90" i="1"/>
  <c r="H83" i="1"/>
  <c r="H80" i="1"/>
  <c r="H75" i="1"/>
  <c r="H71" i="1"/>
  <c r="H68" i="1"/>
  <c r="H67" i="1"/>
  <c r="H62" i="1"/>
  <c r="H57" i="1"/>
  <c r="H54" i="1"/>
  <c r="H49" i="1"/>
  <c r="H48" i="1"/>
  <c r="H42" i="1"/>
  <c r="H38" i="1"/>
  <c r="H28" i="1"/>
  <c r="H24" i="1"/>
  <c r="H19" i="1"/>
  <c r="H18" i="1"/>
  <c r="H17" i="1"/>
  <c r="H11" i="1"/>
  <c r="H7" i="1"/>
</calcChain>
</file>

<file path=xl/sharedStrings.xml><?xml version="1.0" encoding="utf-8"?>
<sst xmlns="http://schemas.openxmlformats.org/spreadsheetml/2006/main" count="113" uniqueCount="113">
  <si>
    <t>Oct 17</t>
  </si>
  <si>
    <t>Ordinary Income/Expense</t>
  </si>
  <si>
    <t>Income</t>
  </si>
  <si>
    <t>4400.0 · Interest Income</t>
  </si>
  <si>
    <t>4625.0 · MISCELLANEOUS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</si>
  <si>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</si>
  <si>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</si>
  <si>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</si>
  <si>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</si>
  <si>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4800.0 · USAGE AND PRODUCTION FEES - Other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</si>
  <si>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</si>
  <si>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</si>
  <si>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</si>
  <si>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</si>
  <si>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</si>
  <si>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4810.0 · OTHER  FEES - Other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</si>
  <si>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</si>
  <si>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</si>
  <si>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</si>
  <si>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</si>
  <si>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</si>
  <si>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</si>
  <si>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</si>
  <si>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</si>
  <si>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6010.0 · Office Supplies</t>
  </si>
  <si>
    <t>6010.1 · Canteen</t>
  </si>
  <si>
    <t>6010.0 · Office Supplies - Other</t>
  </si>
  <si>
    <t>Total 6010.0 · Office Supplies</t>
  </si>
  <si>
    <t>6010.2 · Office Furniture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</si>
  <si>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</si>
  <si>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</si>
  <si>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</si>
  <si>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</si>
  <si>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</si>
  <si>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6021.0 · MISCELLANEOUS EXPENSES</t>
  </si>
  <si>
    <t>6021.2 · General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</si>
  <si>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</si>
  <si>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</si>
  <si>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</si>
  <si>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</si>
  <si>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</si>
  <si>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</si>
  <si>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</si>
  <si>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</si>
  <si>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</si>
  <si>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</si>
  <si>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</si>
  <si>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</si>
  <si>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</si>
  <si>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6025.1 · Facilities Upgrades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</si>
  <si>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</si>
  <si>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</si>
  <si>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</si>
  <si>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</si>
  <si>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</si>
  <si>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6065.3 · Directors Non-Travel Reimb/Exp</t>
  </si>
  <si>
    <t>Total 6065.0 · DIRECTOR EXPENSES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</si>
  <si>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</si>
  <si>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</si>
  <si>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</si>
  <si>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</si>
  <si>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</si>
  <si>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</si>
  <si>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6080.01 · PUBLICATIONS</t>
  </si>
  <si>
    <t>6080.20 · OUTREACH</t>
  </si>
  <si>
    <t>6080.33 · Neighborhoods and Schools</t>
  </si>
  <si>
    <t>Total 6080.20 · OUTREACH</t>
  </si>
  <si>
    <t>Total 6080.0 · EDUCATION AND OUTREACH</t>
  </si>
  <si>
    <t>6081.0 · REGULATORY COMPLIANCE</t>
  </si>
  <si>
    <t>6081.2 · Well Sampling and Services</t>
  </si>
  <si>
    <t>Total 6081.0 · REGULATORY COMPLIANCE</t>
  </si>
  <si>
    <t>6084.92 · GENERAL MANAGEMENT</t>
  </si>
  <si>
    <t>6087.0 · HCP-Completion Project</t>
  </si>
  <si>
    <t>6088.6 · Conferences and Seminars</t>
  </si>
  <si>
    <t>Total 6084.92 · GENERAL MANAGEMENT</t>
  </si>
  <si>
    <t>6089.0 · AQUIFER SCIENCE</t>
  </si>
  <si>
    <t>6089.2 · Water Chemistry Studies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</si>
  <si>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</si>
  <si>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</si>
  <si>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</si>
  <si>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</si>
  <si>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</si>
  <si>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</si>
  <si>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</si>
  <si>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</si>
  <si>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</si>
  <si>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</si>
  <si>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</si>
  <si>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</si>
  <si>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</si>
  <si>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6170.0 · PROFESSIONAL SERVICES</t>
  </si>
  <si>
    <t>6177.0 · The Standard  Ret Plan Admin</t>
  </si>
  <si>
    <t>Total 6170.0 · PROFESSIONAL SERVICES</t>
  </si>
  <si>
    <t>6180.0 · PROF DEVELOPMENT &amp; SUPPORT</t>
  </si>
  <si>
    <t>6183.0 · Registration Fees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</si>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</sst>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4"/>
  <sheetViews>
    <sheetView tabSelected="1" workbookViewId="0">
      <pane xSplit="7" ySplit="1" topLeftCell="H98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6.2851562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1149.23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3229.23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3229.23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22199.77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-23297.49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-1097.72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32.1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750</v>
      </c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125</v>
      </c>
    </row>
    <row r="16" spans="1:8" ht="15.75" thickBot="1" x14ac:dyDescent="0.3">
      <c r="A16" s="1"/>
      <c r="B16" s="1"/>
      <c r="C16" s="1"/>
      <c r="D16" s="1"/>
      <c r="E16" s="1"/>
      <c r="F16" s="1" t="s">
        <v>15</v>
      </c>
      <c r="G16" s="1"/>
      <c r="H16" s="4">
        <v>25</v>
      </c>
    </row>
    <row r="17" spans="1:8" ht="15.75" thickBot="1" x14ac:dyDescent="0.3">
      <c r="A17" s="1"/>
      <c r="B17" s="1"/>
      <c r="C17" s="1"/>
      <c r="D17" s="1"/>
      <c r="E17" s="1" t="s">
        <v>16</v>
      </c>
      <c r="F17" s="1"/>
      <c r="G17" s="1"/>
      <c r="H17" s="5">
        <f>ROUND(SUM(H12:H16),5)</f>
        <v>932.1</v>
      </c>
    </row>
    <row r="18" spans="1:8" ht="15.75" thickBot="1" x14ac:dyDescent="0.3">
      <c r="A18" s="1"/>
      <c r="B18" s="1"/>
      <c r="C18" s="1"/>
      <c r="D18" s="1" t="s">
        <v>17</v>
      </c>
      <c r="E18" s="1"/>
      <c r="F18" s="1"/>
      <c r="G18" s="1"/>
      <c r="H18" s="6">
        <f>ROUND(SUM(H3:H4)+H7+H11+H17,5)</f>
        <v>4212.84</v>
      </c>
    </row>
    <row r="19" spans="1:8" x14ac:dyDescent="0.25">
      <c r="A19" s="1"/>
      <c r="B19" s="1"/>
      <c r="C19" s="1" t="s">
        <v>18</v>
      </c>
      <c r="D19" s="1"/>
      <c r="E19" s="1"/>
      <c r="F19" s="1"/>
      <c r="G19" s="1"/>
      <c r="H19" s="2">
        <f>H18</f>
        <v>4212.84</v>
      </c>
    </row>
    <row r="20" spans="1:8" x14ac:dyDescent="0.25">
      <c r="A20" s="1"/>
      <c r="B20" s="1"/>
      <c r="C20" s="1"/>
      <c r="D20" s="1" t="s">
        <v>19</v>
      </c>
      <c r="E20" s="1"/>
      <c r="F20" s="1"/>
      <c r="G20" s="1"/>
      <c r="H20" s="2"/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/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>
        <v>26.01</v>
      </c>
    </row>
    <row r="23" spans="1:8" ht="15.75" thickBot="1" x14ac:dyDescent="0.3">
      <c r="A23" s="1"/>
      <c r="B23" s="1"/>
      <c r="C23" s="1"/>
      <c r="D23" s="1"/>
      <c r="E23" s="1"/>
      <c r="F23" s="1" t="s">
        <v>22</v>
      </c>
      <c r="G23" s="1"/>
      <c r="H23" s="3">
        <v>888.67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f>ROUND(SUM(H21:H23),5)</f>
        <v>914.68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/>
    </row>
    <row r="26" spans="1:8" x14ac:dyDescent="0.25">
      <c r="A26" s="1"/>
      <c r="B26" s="1"/>
      <c r="C26" s="1"/>
      <c r="D26" s="1"/>
      <c r="E26" s="1"/>
      <c r="F26" s="1" t="s">
        <v>25</v>
      </c>
      <c r="G26" s="1"/>
      <c r="H26" s="2">
        <v>328.19</v>
      </c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3">
        <v>370.35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ROUND(SUM(H25:H27),5)</f>
        <v>698.54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289.98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101.99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1000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163.63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527.72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373.52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x14ac:dyDescent="0.25">
      <c r="A36" s="1"/>
      <c r="B36" s="1"/>
      <c r="C36" s="1"/>
      <c r="D36" s="1"/>
      <c r="E36" s="1"/>
      <c r="F36" s="1" t="s">
        <v>35</v>
      </c>
      <c r="G36" s="1"/>
      <c r="H36" s="2">
        <v>118.41</v>
      </c>
    </row>
    <row r="37" spans="1:8" ht="15.75" thickBot="1" x14ac:dyDescent="0.3">
      <c r="A37" s="1"/>
      <c r="B37" s="1"/>
      <c r="C37" s="1"/>
      <c r="D37" s="1"/>
      <c r="E37" s="1"/>
      <c r="F37" s="1" t="s">
        <v>36</v>
      </c>
      <c r="G37" s="1"/>
      <c r="H37" s="3">
        <v>8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f>ROUND(SUM(H35:H37),5)</f>
        <v>126.41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>
        <v>232.75</v>
      </c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38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ROUND(SUM(H39:H41),5)</f>
        <v>270.75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504.13</v>
      </c>
    </row>
    <row r="45" spans="1:8" x14ac:dyDescent="0.25">
      <c r="A45" s="1"/>
      <c r="B45" s="1"/>
      <c r="C45" s="1"/>
      <c r="D45" s="1"/>
      <c r="E45" s="1"/>
      <c r="F45" s="1" t="s">
        <v>44</v>
      </c>
      <c r="G45" s="1"/>
      <c r="H45" s="2"/>
    </row>
    <row r="46" spans="1:8" x14ac:dyDescent="0.25">
      <c r="A46" s="1"/>
      <c r="B46" s="1"/>
      <c r="C46" s="1"/>
      <c r="D46" s="1"/>
      <c r="E46" s="1"/>
      <c r="F46" s="1"/>
      <c r="G46" s="1" t="s">
        <v>45</v>
      </c>
      <c r="H46" s="2">
        <v>39.950000000000003</v>
      </c>
    </row>
    <row r="47" spans="1:8" ht="15.75" thickBot="1" x14ac:dyDescent="0.3">
      <c r="A47" s="1"/>
      <c r="B47" s="1"/>
      <c r="C47" s="1"/>
      <c r="D47" s="1"/>
      <c r="E47" s="1"/>
      <c r="F47" s="1"/>
      <c r="G47" s="1" t="s">
        <v>46</v>
      </c>
      <c r="H47" s="4">
        <v>1711.55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6">
        <f>ROUND(SUM(H45:H47),5)</f>
        <v>1751.5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ROUND(SUM(H43:H44)+H48,5)</f>
        <v>2255.63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v>1149.83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>
        <v>680.5</v>
      </c>
    </row>
    <row r="53" spans="1:8" ht="15.75" thickBot="1" x14ac:dyDescent="0.3">
      <c r="A53" s="1"/>
      <c r="B53" s="1"/>
      <c r="C53" s="1"/>
      <c r="D53" s="1"/>
      <c r="E53" s="1"/>
      <c r="F53" s="1" t="s">
        <v>52</v>
      </c>
      <c r="G53" s="1"/>
      <c r="H53" s="3">
        <v>97.19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f>ROUND(SUM(H51:H53),5)</f>
        <v>777.69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17.510000000000002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ROUND(SUM(H55:H56),5)</f>
        <v>17.510000000000002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>
        <v>1000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/>
    </row>
    <row r="60" spans="1:8" x14ac:dyDescent="0.25">
      <c r="A60" s="1"/>
      <c r="B60" s="1"/>
      <c r="C60" s="1"/>
      <c r="D60" s="1"/>
      <c r="E60" s="1"/>
      <c r="F60" s="1" t="s">
        <v>59</v>
      </c>
      <c r="G60" s="1"/>
      <c r="H60" s="2">
        <v>1525</v>
      </c>
    </row>
    <row r="61" spans="1:8" ht="15.75" thickBot="1" x14ac:dyDescent="0.3">
      <c r="A61" s="1"/>
      <c r="B61" s="1"/>
      <c r="C61" s="1"/>
      <c r="D61" s="1"/>
      <c r="E61" s="1"/>
      <c r="F61" s="1" t="s">
        <v>60</v>
      </c>
      <c r="G61" s="1"/>
      <c r="H61" s="3">
        <v>25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>
        <f>ROUND(SUM(H59:H61),5)</f>
        <v>1550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/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39.700000000000003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/>
    </row>
    <row r="66" spans="1:8" ht="15.75" thickBot="1" x14ac:dyDescent="0.3">
      <c r="A66" s="1"/>
      <c r="B66" s="1"/>
      <c r="C66" s="1"/>
      <c r="D66" s="1"/>
      <c r="E66" s="1"/>
      <c r="F66" s="1"/>
      <c r="G66" s="1" t="s">
        <v>65</v>
      </c>
      <c r="H66" s="4">
        <v>327.97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6">
        <f>ROUND(SUM(H65:H66),5)</f>
        <v>327.97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ROUND(SUM(H63:H64)+H67,5)</f>
        <v>367.67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268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ROUND(SUM(H69:H70),5)</f>
        <v>268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1719.25</v>
      </c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3">
        <v>160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ROUND(SUM(H72:H74),5)</f>
        <v>1879.25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-1300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99.37</v>
      </c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762.4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ROUND(SUM(H76:H79),5)</f>
        <v>-438.23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3">
        <v>409.16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ROUND(SUM(H81:H82),5)</f>
        <v>409.16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7146.31</v>
      </c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874.26</v>
      </c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1013.42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883.8</v>
      </c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3">
        <v>100.32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ROUND(SUM(H84:H89),5)</f>
        <v>10018.11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/>
    </row>
    <row r="92" spans="1:8" ht="15.75" thickBot="1" x14ac:dyDescent="0.3">
      <c r="A92" s="1"/>
      <c r="B92" s="1"/>
      <c r="C92" s="1"/>
      <c r="D92" s="1"/>
      <c r="E92" s="1"/>
      <c r="F92" s="1" t="s">
        <v>91</v>
      </c>
      <c r="G92" s="1"/>
      <c r="H92" s="3">
        <v>5155.41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>
        <f>ROUND(SUM(H91:H92),5)</f>
        <v>5155.41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/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3">
        <v>30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f>ROUND(SUM(H94:H95),5)</f>
        <v>30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/>
    </row>
    <row r="98" spans="1:8" ht="15.75" thickBot="1" x14ac:dyDescent="0.3">
      <c r="A98" s="1"/>
      <c r="B98" s="1"/>
      <c r="C98" s="1"/>
      <c r="D98" s="1"/>
      <c r="E98" s="1"/>
      <c r="F98" s="1" t="s">
        <v>97</v>
      </c>
      <c r="G98" s="1"/>
      <c r="H98" s="3">
        <v>57215.85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f>ROUND(SUM(H97:H98),5)</f>
        <v>57215.85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235.36</v>
      </c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4235.72</v>
      </c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4146.88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0.1</v>
      </c>
    </row>
    <row r="105" spans="1:8" ht="15.75" thickBot="1" x14ac:dyDescent="0.3">
      <c r="A105" s="1"/>
      <c r="B105" s="1"/>
      <c r="C105" s="1"/>
      <c r="D105" s="1"/>
      <c r="E105" s="1"/>
      <c r="F105" s="1" t="s">
        <v>104</v>
      </c>
      <c r="G105" s="1"/>
      <c r="H105" s="3">
        <v>2987.65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>
        <f>ROUND(SUM(H100:H105),5)</f>
        <v>11605.71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>
        <v>189.9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/>
    </row>
    <row r="109" spans="1:8" ht="15.75" thickBot="1" x14ac:dyDescent="0.3">
      <c r="A109" s="1"/>
      <c r="B109" s="1"/>
      <c r="C109" s="1"/>
      <c r="D109" s="1"/>
      <c r="E109" s="1"/>
      <c r="F109" s="1" t="s">
        <v>108</v>
      </c>
      <c r="G109" s="1"/>
      <c r="H109" s="4">
        <v>21794</v>
      </c>
    </row>
    <row r="110" spans="1:8" ht="15.75" thickBot="1" x14ac:dyDescent="0.3">
      <c r="A110" s="1"/>
      <c r="B110" s="1"/>
      <c r="C110" s="1"/>
      <c r="D110" s="1"/>
      <c r="E110" s="1" t="s">
        <v>109</v>
      </c>
      <c r="F110" s="1"/>
      <c r="G110" s="1"/>
      <c r="H110" s="5">
        <f>ROUND(SUM(H108:H109),5)</f>
        <v>21794</v>
      </c>
    </row>
    <row r="111" spans="1:8" ht="15.75" thickBot="1" x14ac:dyDescent="0.3">
      <c r="A111" s="1"/>
      <c r="B111" s="1"/>
      <c r="C111" s="1"/>
      <c r="D111" s="1" t="s">
        <v>110</v>
      </c>
      <c r="E111" s="1"/>
      <c r="F111" s="1"/>
      <c r="G111" s="1"/>
      <c r="H111" s="5">
        <f>ROUND(H20+H24+SUM(H28:H34)+H38+H42+SUM(H49:H50)+H54+SUM(H57:H58)+H62+H68+H71+H75+H80+H83+H90+H93+H96+H99+SUM(H106:H107)+H110,5)</f>
        <v>119712.71</v>
      </c>
    </row>
    <row r="112" spans="1:8" ht="15.75" thickBot="1" x14ac:dyDescent="0.3">
      <c r="A112" s="1"/>
      <c r="B112" s="1" t="s">
        <v>111</v>
      </c>
      <c r="C112" s="1"/>
      <c r="D112" s="1"/>
      <c r="E112" s="1"/>
      <c r="F112" s="1"/>
      <c r="G112" s="1"/>
      <c r="H112" s="5">
        <f>ROUND(H2+H19-H111,5)</f>
        <v>-115499.87</v>
      </c>
    </row>
    <row r="113" spans="1:8" s="8" customFormat="1" ht="12" thickBot="1" x14ac:dyDescent="0.25">
      <c r="A113" s="1" t="s">
        <v>112</v>
      </c>
      <c r="B113" s="1"/>
      <c r="C113" s="1"/>
      <c r="D113" s="1"/>
      <c r="E113" s="1"/>
      <c r="F113" s="1"/>
      <c r="G113" s="1"/>
      <c r="H113" s="7">
        <f>H112</f>
        <v>-115499.87</v>
      </c>
    </row>
    <row r="114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October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2017-11-27T20:02:11Z</dcterms:created>
  <dcterms:modified xsi:type="dcterms:W3CDTF">2017-11-27T20:03:01Z</dcterms:modified>
</cp:coreProperties>
</file>