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6295" windowHeight="1341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Sheet1!$5:$5,Sheet1!$6:$6,Sheet1!$8:$8,Sheet1!$9:$9,Sheet1!$11:$11,Sheet1!$12:$12,Sheet1!$15:$15,Sheet1!$16:$16,Sheet1!$19:$19,Sheet1!$20:$20,Sheet1!$21:$21,Sheet1!$25:$25,Sheet1!$26:$26,Sheet1!$27:$27,Sheet1!$28:$28,Sheet1!$29:$29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Sheet1!$30:$30,Sheet1!$31:$31,Sheet1!$34:$34,Sheet1!$35:$35,Sheet1!$36:$36,Sheet1!$43:$43,Sheet1!$44:$44,Sheet1!$45:$45,Sheet1!$50:$50,Sheet1!$51:$51,Sheet1!$52:$52,Sheet1!$53:$53</definedName>
    <definedName name="QB_FORMULA_0" localSheetId="0" hidden="1">Sheet1!$F$10,Sheet1!$F$13,Sheet1!$F$17,Sheet1!$F$22,Sheet1!$F$23,Sheet1!$F$32,Sheet1!$F$37,Sheet1!$F$38,Sheet1!$F$46,Sheet1!$F$47,Sheet1!$F$48,Sheet1!$F$54,Sheet1!$F$55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Sheet1!$D$42</definedName>
    <definedName name="QB_ROW_12330" localSheetId="0" hidden="1">Sheet1!$D$15</definedName>
    <definedName name="QB_ROW_12331" localSheetId="0" hidden="1">Sheet1!$D$46</definedName>
    <definedName name="QB_ROW_1311" localSheetId="0" hidden="1">Sheet1!$B$23</definedName>
    <definedName name="QB_ROW_14011" localSheetId="0" hidden="1">Sheet1!$B$49</definedName>
    <definedName name="QB_ROW_14230" localSheetId="0" hidden="1">Sheet1!$D$20</definedName>
    <definedName name="QB_ROW_14311" localSheetId="0" hidden="1">Sheet1!$B$54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Sheet1!$C$53</definedName>
    <definedName name="QB_ROW_18220" localSheetId="0" hidden="1">Sheet1!$C$28</definedName>
    <definedName name="QB_ROW_191220" localSheetId="0" hidden="1">Sheet1!$C$52</definedName>
    <definedName name="QB_ROW_19220" localSheetId="0" hidden="1">Sheet1!$C$29</definedName>
    <definedName name="QB_ROW_192230" localSheetId="0" hidden="1">Sheet1!$D$21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321" localSheetId="0" hidden="1">Sheet1!$C$13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301" localSheetId="0" hidden="1">Sheet1!$A$38</definedName>
    <definedName name="QB_ROW_3021" localSheetId="0" hidden="1">Sheet1!$C$14</definedName>
    <definedName name="QB_ROW_31240" localSheetId="0" hidden="1">Sheet1!$E$44</definedName>
    <definedName name="QB_ROW_321230" localSheetId="0" hidden="1">Sheet1!$D$16</definedName>
    <definedName name="QB_ROW_3321" localSheetId="0" hidden="1">Sheet1!$C$17</definedName>
    <definedName name="QB_ROW_33240" localSheetId="0" hidden="1">Sheet1!$E$45</definedName>
    <definedName name="QB_ROW_357220" localSheetId="0" hidden="1">Sheet1!$C$51</definedName>
    <definedName name="QB_ROW_4021" localSheetId="0" hidden="1">Sheet1!$C$18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Sheet1!$E$9</definedName>
    <definedName name="QB_ROW_6311" localSheetId="0" hidden="1">Sheet1!$B$37</definedName>
    <definedName name="QB_ROW_6330" localSheetId="0" hidden="1">Sheet1!$D$10</definedName>
    <definedName name="QB_ROW_7001" localSheetId="0" hidden="1">Sheet1!$A$39</definedName>
    <definedName name="QB_ROW_7230" localSheetId="0" hidden="1">Sheet1!$D$11</definedName>
    <definedName name="QB_ROW_7301" localSheetId="0" hidden="1">Sheet1!$A$55</definedName>
    <definedName name="QB_ROW_8011" localSheetId="0" hidden="1">Sheet1!$B$40</definedName>
    <definedName name="QB_ROW_8220" localSheetId="0" hidden="1">Sheet1!$C$50</definedName>
    <definedName name="QB_ROW_8311" localSheetId="0" hidden="1">Sheet1!$B$48</definedName>
    <definedName name="QB_ROW_9021" localSheetId="0" hidden="1">Sheet1!$C$41</definedName>
    <definedName name="QB_ROW_9230" localSheetId="0" hidden="1">Sheet1!$D$12</definedName>
    <definedName name="QB_ROW_9321" localSheetId="0" hidden="1">Sheet1!$C$47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20170930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48" i="1"/>
  <c r="F47" i="1"/>
  <c r="F46" i="1"/>
  <c r="F38" i="1"/>
  <c r="F37" i="1"/>
  <c r="F32" i="1"/>
  <c r="F23" i="1"/>
  <c r="F22" i="1"/>
  <c r="F17" i="1"/>
  <c r="F13" i="1"/>
  <c r="F10" i="1"/>
</calcChain>
</file>

<file path=xl/sharedStrings.xml><?xml version="1.0" encoding="utf-8"?>
<sst xmlns="http://schemas.openxmlformats.org/spreadsheetml/2006/main" count="55" uniqueCount="55">
  <si>
    <t>Sep 30,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</si>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</sst>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6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11" sqref="G11"/>
    </sheetView>
  </sheetViews>
  <sheetFormatPr defaultRowHeight="15" x14ac:dyDescent="0.25"/>
  <cols>
    <col min="1" max="4" width="3" style="12" customWidth="1"/>
    <col min="5" max="5" width="42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30144.59</v>
      </c>
    </row>
    <row r="6" spans="1:6" x14ac:dyDescent="0.25">
      <c r="A6" s="1"/>
      <c r="B6" s="1"/>
      <c r="C6" s="1"/>
      <c r="D6" s="1" t="s">
        <v>5</v>
      </c>
      <c r="E6" s="1"/>
      <c r="F6" s="2">
        <v>11993.75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481934.06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533984.06000000006</v>
      </c>
    </row>
    <row r="11" spans="1:6" x14ac:dyDescent="0.25">
      <c r="A11" s="1"/>
      <c r="B11" s="1"/>
      <c r="C11" s="1"/>
      <c r="D11" s="1" t="s">
        <v>10</v>
      </c>
      <c r="E11" s="1"/>
      <c r="F11" s="2">
        <v>781405.53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64743.37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1422271.3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>
        <v>221760.87</v>
      </c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-186375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ROUND(SUM(F14:F16),5)</f>
        <v>35385.870000000003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x14ac:dyDescent="0.25">
      <c r="A20" s="1"/>
      <c r="B20" s="1"/>
      <c r="C20" s="1"/>
      <c r="D20" s="1" t="s">
        <v>19</v>
      </c>
      <c r="E20" s="1"/>
      <c r="F20" s="2">
        <v>1440.34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2240.04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ROUND(SUM(F18:F21),5)</f>
        <v>3980.38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ROUND(F3+F13+F17+F22,5)</f>
        <v>1461637.55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-564745.24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357337.31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1819045.86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23297.49</v>
      </c>
    </row>
    <row r="44" spans="1:6" x14ac:dyDescent="0.25">
      <c r="A44" s="1"/>
      <c r="B44" s="1"/>
      <c r="C44" s="1"/>
      <c r="D44" s="1"/>
      <c r="E44" s="1" t="s">
        <v>43</v>
      </c>
      <c r="F44" s="2">
        <v>6.72</v>
      </c>
    </row>
    <row r="45" spans="1:6" ht="15.75" thickBot="1" x14ac:dyDescent="0.3">
      <c r="A45" s="1"/>
      <c r="B45" s="1"/>
      <c r="C45" s="1"/>
      <c r="D45" s="1"/>
      <c r="E45" s="1" t="s">
        <v>44</v>
      </c>
      <c r="F45" s="4">
        <v>55229.69</v>
      </c>
    </row>
    <row r="46" spans="1:6" ht="15.75" thickBot="1" x14ac:dyDescent="0.3">
      <c r="A46" s="1"/>
      <c r="B46" s="1"/>
      <c r="C46" s="1"/>
      <c r="D46" s="1" t="s">
        <v>45</v>
      </c>
      <c r="E46" s="1"/>
      <c r="F46" s="6">
        <f>ROUND(SUM(F42:F45),5)</f>
        <v>78533.899999999994</v>
      </c>
    </row>
    <row r="47" spans="1:6" ht="15.75" thickBot="1" x14ac:dyDescent="0.3">
      <c r="A47" s="1"/>
      <c r="B47" s="1"/>
      <c r="C47" s="1" t="s">
        <v>46</v>
      </c>
      <c r="D47" s="1"/>
      <c r="E47" s="1"/>
      <c r="F47" s="5">
        <f>ROUND(F41+F46,5)</f>
        <v>78533.899999999994</v>
      </c>
    </row>
    <row r="48" spans="1:6" x14ac:dyDescent="0.25">
      <c r="A48" s="1"/>
      <c r="B48" s="1" t="s">
        <v>47</v>
      </c>
      <c r="C48" s="1"/>
      <c r="D48" s="1"/>
      <c r="E48" s="1"/>
      <c r="F48" s="2">
        <f>ROUND(F40+F47,5)</f>
        <v>78533.899999999994</v>
      </c>
    </row>
    <row r="49" spans="1:6" x14ac:dyDescent="0.25">
      <c r="A49" s="1"/>
      <c r="B49" s="1" t="s">
        <v>48</v>
      </c>
      <c r="C49" s="1"/>
      <c r="D49" s="1"/>
      <c r="E49" s="1"/>
      <c r="F49" s="2"/>
    </row>
    <row r="50" spans="1:6" x14ac:dyDescent="0.25">
      <c r="A50" s="1"/>
      <c r="B50" s="1"/>
      <c r="C50" s="1" t="s">
        <v>49</v>
      </c>
      <c r="D50" s="1"/>
      <c r="E50" s="1"/>
      <c r="F50" s="2">
        <v>973582.3</v>
      </c>
    </row>
    <row r="51" spans="1:6" x14ac:dyDescent="0.25">
      <c r="A51" s="1"/>
      <c r="B51" s="1"/>
      <c r="C51" s="1" t="s">
        <v>50</v>
      </c>
      <c r="D51" s="1"/>
      <c r="E51" s="1"/>
      <c r="F51" s="2">
        <v>365127.26</v>
      </c>
    </row>
    <row r="52" spans="1:6" x14ac:dyDescent="0.25">
      <c r="A52" s="1"/>
      <c r="B52" s="1"/>
      <c r="C52" s="1" t="s">
        <v>51</v>
      </c>
      <c r="D52" s="1"/>
      <c r="E52" s="1"/>
      <c r="F52" s="2">
        <v>300</v>
      </c>
    </row>
    <row r="53" spans="1:6" ht="15.75" thickBot="1" x14ac:dyDescent="0.3">
      <c r="A53" s="1"/>
      <c r="B53" s="1"/>
      <c r="C53" s="1" t="s">
        <v>52</v>
      </c>
      <c r="D53" s="1"/>
      <c r="E53" s="1"/>
      <c r="F53" s="4">
        <v>401502.4</v>
      </c>
    </row>
    <row r="54" spans="1:6" ht="15.75" thickBot="1" x14ac:dyDescent="0.3">
      <c r="A54" s="1"/>
      <c r="B54" s="1" t="s">
        <v>53</v>
      </c>
      <c r="C54" s="1"/>
      <c r="D54" s="1"/>
      <c r="E54" s="1"/>
      <c r="F54" s="6">
        <f>ROUND(SUM(F49:F53),5)</f>
        <v>1740511.96</v>
      </c>
    </row>
    <row r="55" spans="1:6" s="8" customFormat="1" ht="12" thickBot="1" x14ac:dyDescent="0.25">
      <c r="A55" s="1" t="s">
        <v>54</v>
      </c>
      <c r="B55" s="1"/>
      <c r="C55" s="1"/>
      <c r="D55" s="1"/>
      <c r="E55" s="1"/>
      <c r="F55" s="7">
        <f>ROUND(F39+F48+F54,5)</f>
        <v>1819045.86</v>
      </c>
    </row>
    <row r="56" spans="1:6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2:52 PM
&amp;"Arial,Bold"&amp;8 10/26/17
&amp;"Arial,Bold"&amp;8 Accrual Basis&amp;C&amp;"Arial,Bold"&amp;12 Barton Springs Edwards Aquifer
&amp;"Arial,Bold"&amp;14 Balance Sheet
&amp;"Arial,Bold"&amp;10 As of September 30,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2017-10-26T19:52:52Z</dcterms:created>
  <dcterms:modified xsi:type="dcterms:W3CDTF">2017-10-26T19:53:23Z</dcterms:modified>
</cp:coreProperties>
</file>