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6295" windowHeight="1594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Sheet1!$5:$5,Sheet1!$6:$6,Sheet1!$8:$8,Sheet1!$9:$9,Sheet1!$11:$11,Sheet1!$12:$12,Sheet1!$15:$15,Sheet1!$16:$16,Sheet1!$19:$19,Sheet1!$20:$20,Sheet1!$21:$21,Sheet1!$25:$25,Sheet1!$26:$26,Sheet1!$27:$27,Sheet1!$28:$28,Sheet1!$29:$29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Sheet1!$30:$30,Sheet1!$31:$31,Sheet1!$34:$34,Sheet1!$35:$35,Sheet1!$36:$36,Sheet1!$43:$43,Sheet1!$44:$44,Sheet1!$45:$45,Sheet1!$46:$46,Sheet1!$51:$51,Sheet1!$52:$52,Sheet1!$53:$53,Sheet1!$54:$54</definedName>
    <definedName name="QB_FORMULA_0" localSheetId="0" hidden="1">Sheet1!$F$10,Sheet1!$F$13,Sheet1!$F$17,Sheet1!$F$22,Sheet1!$F$23,Sheet1!$F$32,Sheet1!$F$37,Sheet1!$F$38,Sheet1!$F$47,Sheet1!$F$48,Sheet1!$F$49,Sheet1!$F$55,Sheet1!$F$56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Sheet1!$D$19</definedName>
    <definedName name="QB_ROW_12031" localSheetId="0" hidden="1">Sheet1!$D$42</definedName>
    <definedName name="QB_ROW_12330" localSheetId="0" hidden="1">Sheet1!$D$15</definedName>
    <definedName name="QB_ROW_12331" localSheetId="0" hidden="1">Sheet1!$D$47</definedName>
    <definedName name="QB_ROW_1311" localSheetId="0" hidden="1">Sheet1!$B$23</definedName>
    <definedName name="QB_ROW_14011" localSheetId="0" hidden="1">Sheet1!$B$50</definedName>
    <definedName name="QB_ROW_14230" localSheetId="0" hidden="1">Sheet1!$D$20</definedName>
    <definedName name="QB_ROW_14311" localSheetId="0" hidden="1">Sheet1!$B$55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Sheet1!$C$54</definedName>
    <definedName name="QB_ROW_18220" localSheetId="0" hidden="1">Sheet1!$C$28</definedName>
    <definedName name="QB_ROW_191220" localSheetId="0" hidden="1">Sheet1!$C$53</definedName>
    <definedName name="QB_ROW_19220" localSheetId="0" hidden="1">Sheet1!$C$29</definedName>
    <definedName name="QB_ROW_192230" localSheetId="0" hidden="1">Sheet1!$D$21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321" localSheetId="0" hidden="1">Sheet1!$C$13</definedName>
    <definedName name="QB_ROW_23220" localSheetId="0" hidden="1">Sheet1!$C$35</definedName>
    <definedName name="QB_ROW_24220" localSheetId="0" hidden="1">Sheet1!$C$36</definedName>
    <definedName name="QB_ROW_26240" localSheetId="0" hidden="1">Sheet1!$E$44</definedName>
    <definedName name="QB_ROW_301" localSheetId="0" hidden="1">Sheet1!$A$38</definedName>
    <definedName name="QB_ROW_3021" localSheetId="0" hidden="1">Sheet1!$C$14</definedName>
    <definedName name="QB_ROW_31240" localSheetId="0" hidden="1">Sheet1!$E$45</definedName>
    <definedName name="QB_ROW_321230" localSheetId="0" hidden="1">Sheet1!$D$16</definedName>
    <definedName name="QB_ROW_3321" localSheetId="0" hidden="1">Sheet1!$C$17</definedName>
    <definedName name="QB_ROW_33240" localSheetId="0" hidden="1">Sheet1!$E$46</definedName>
    <definedName name="QB_ROW_356240" localSheetId="0" hidden="1">Sheet1!$E$43</definedName>
    <definedName name="QB_ROW_357220" localSheetId="0" hidden="1">Sheet1!$C$52</definedName>
    <definedName name="QB_ROW_4021" localSheetId="0" hidden="1">Sheet1!$C$18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Sheet1!$E$9</definedName>
    <definedName name="QB_ROW_6311" localSheetId="0" hidden="1">Sheet1!$B$37</definedName>
    <definedName name="QB_ROW_6330" localSheetId="0" hidden="1">Sheet1!$D$10</definedName>
    <definedName name="QB_ROW_7001" localSheetId="0" hidden="1">Sheet1!$A$39</definedName>
    <definedName name="QB_ROW_7230" localSheetId="0" hidden="1">Sheet1!$D$11</definedName>
    <definedName name="QB_ROW_7301" localSheetId="0" hidden="1">Sheet1!$A$56</definedName>
    <definedName name="QB_ROW_8011" localSheetId="0" hidden="1">Sheet1!$B$40</definedName>
    <definedName name="QB_ROW_8220" localSheetId="0" hidden="1">Sheet1!$C$51</definedName>
    <definedName name="QB_ROW_8311" localSheetId="0" hidden="1">Sheet1!$B$49</definedName>
    <definedName name="QB_ROW_9021" localSheetId="0" hidden="1">Sheet1!$C$41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20170831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8" i="1"/>
  <c r="F37" i="1"/>
  <c r="F32" i="1"/>
  <c r="F23" i="1"/>
  <c r="F22" i="1"/>
  <c r="F17" i="1"/>
  <c r="F13" i="1"/>
  <c r="F10" i="1"/>
</calcChain>
</file>

<file path=xl/sharedStrings.xml><?xml version="1.0" encoding="utf-8"?>
<sst xmlns="http://schemas.openxmlformats.org/spreadsheetml/2006/main" count="56" uniqueCount="56">
  <si>
    <t>Aug 31,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</si>
  <si>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</si>
  <si>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</si>
  <si>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</si>
  <si>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</si>
  <si>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</si>
  <si>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</si>
  <si>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</si>
  <si>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</si>
  <si>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</si>
  <si>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</si>
  <si>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</si>
  <si>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</si>
  <si>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</si>
  <si>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</si>
  <si>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</si>
  <si>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</si>
  <si>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</si>
  <si>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</si>
  <si>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</si>
  <si>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</si>
  <si>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</si>
  <si>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</si>
  <si>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</si>
  <si>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</si>
  <si>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</si>
  <si>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</si>
  <si>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</si>
  <si>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</si>
  <si>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</si>
  <si>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</si>
  <si>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</si>
  <si>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</si>
  <si>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</si>
  <si>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</si>
  <si>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</si>
  <si>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</si>
  <si>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</si>
  <si>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</si>
  <si>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</si>
  <si>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</si>
  <si>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</si>
  <si>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2005.0 · A/P - created by Auditor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</si>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</sst>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3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7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21133.599999999999</v>
      </c>
    </row>
    <row r="6" spans="1:6" x14ac:dyDescent="0.25">
      <c r="A6" s="1"/>
      <c r="B6" s="1"/>
      <c r="C6" s="1"/>
      <c r="D6" s="1" t="s">
        <v>5</v>
      </c>
      <c r="E6" s="1"/>
      <c r="F6" s="2">
        <v>2758.97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174528.09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226578.09</v>
      </c>
    </row>
    <row r="11" spans="1:6" x14ac:dyDescent="0.25">
      <c r="A11" s="1"/>
      <c r="B11" s="1"/>
      <c r="C11" s="1"/>
      <c r="D11" s="1" t="s">
        <v>10</v>
      </c>
      <c r="E11" s="1"/>
      <c r="F11" s="2">
        <v>737765.93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64689.41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1052926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>
        <v>190293.03</v>
      </c>
    </row>
    <row r="16" spans="1:6" ht="15.75" thickBot="1" x14ac:dyDescent="0.3">
      <c r="A16" s="1"/>
      <c r="B16" s="1"/>
      <c r="C16" s="1"/>
      <c r="D16" s="1" t="s">
        <v>15</v>
      </c>
      <c r="E16" s="1"/>
      <c r="F16" s="3">
        <v>-186375</v>
      </c>
    </row>
    <row r="17" spans="1:6" x14ac:dyDescent="0.25">
      <c r="A17" s="1"/>
      <c r="B17" s="1"/>
      <c r="C17" s="1" t="s">
        <v>16</v>
      </c>
      <c r="D17" s="1"/>
      <c r="E17" s="1"/>
      <c r="F17" s="2">
        <f>ROUND(SUM(F14:F16),5)</f>
        <v>3918.03</v>
      </c>
    </row>
    <row r="18" spans="1:6" x14ac:dyDescent="0.25">
      <c r="A18" s="1"/>
      <c r="B18" s="1"/>
      <c r="C18" s="1" t="s">
        <v>17</v>
      </c>
      <c r="D18" s="1"/>
      <c r="E18" s="1"/>
      <c r="F18" s="2"/>
    </row>
    <row r="19" spans="1:6" x14ac:dyDescent="0.25">
      <c r="A19" s="1"/>
      <c r="B19" s="1"/>
      <c r="C19" s="1"/>
      <c r="D19" s="1" t="s">
        <v>18</v>
      </c>
      <c r="E19" s="1"/>
      <c r="F19" s="2">
        <v>300</v>
      </c>
    </row>
    <row r="20" spans="1:6" x14ac:dyDescent="0.25">
      <c r="A20" s="1"/>
      <c r="B20" s="1"/>
      <c r="C20" s="1"/>
      <c r="D20" s="1" t="s">
        <v>19</v>
      </c>
      <c r="E20" s="1"/>
      <c r="F20" s="2">
        <v>2362.89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1750.03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ROUND(SUM(F18:F21),5)</f>
        <v>4412.92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ROUND(F3+F13+F17+F22,5)</f>
        <v>1061256.95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25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26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27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28</v>
      </c>
      <c r="D29" s="1"/>
      <c r="E29" s="1"/>
      <c r="F29" s="2">
        <v>-564745.24</v>
      </c>
    </row>
    <row r="30" spans="1:6" x14ac:dyDescent="0.25">
      <c r="A30" s="1"/>
      <c r="B30" s="1"/>
      <c r="C30" s="1" t="s">
        <v>29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30</v>
      </c>
      <c r="D31" s="1"/>
      <c r="E31" s="1"/>
      <c r="F31" s="3">
        <v>268588.03999999998</v>
      </c>
    </row>
    <row r="32" spans="1:6" x14ac:dyDescent="0.25">
      <c r="A32" s="1"/>
      <c r="B32" s="1" t="s">
        <v>31</v>
      </c>
      <c r="C32" s="1"/>
      <c r="D32" s="1"/>
      <c r="E32" s="1"/>
      <c r="F32" s="2">
        <f>ROUND(SUM(F24:F31),5)</f>
        <v>357337.31</v>
      </c>
    </row>
    <row r="33" spans="1:6" x14ac:dyDescent="0.25">
      <c r="A33" s="1"/>
      <c r="B33" s="1" t="s">
        <v>32</v>
      </c>
      <c r="C33" s="1"/>
      <c r="D33" s="1"/>
      <c r="E33" s="1"/>
      <c r="F33" s="2"/>
    </row>
    <row r="34" spans="1:6" x14ac:dyDescent="0.25">
      <c r="A34" s="1"/>
      <c r="B34" s="1"/>
      <c r="C34" s="1" t="s">
        <v>33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34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4">
        <v>71</v>
      </c>
    </row>
    <row r="37" spans="1:6" ht="15.75" thickBot="1" x14ac:dyDescent="0.3">
      <c r="A37" s="1"/>
      <c r="B37" s="1" t="s">
        <v>36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37</v>
      </c>
      <c r="B38" s="1"/>
      <c r="C38" s="1"/>
      <c r="D38" s="1"/>
      <c r="E38" s="1"/>
      <c r="F38" s="7">
        <f>ROUND(F2+F23+F32+F37,5)</f>
        <v>1418665.26</v>
      </c>
    </row>
    <row r="39" spans="1:6" ht="15.75" thickTop="1" x14ac:dyDescent="0.25">
      <c r="A39" s="1" t="s">
        <v>38</v>
      </c>
      <c r="B39" s="1"/>
      <c r="C39" s="1"/>
      <c r="D39" s="1"/>
      <c r="E39" s="1"/>
      <c r="F39" s="2"/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/>
    </row>
    <row r="42" spans="1:6" x14ac:dyDescent="0.25">
      <c r="A42" s="1"/>
      <c r="B42" s="1"/>
      <c r="C42" s="1"/>
      <c r="D42" s="1" t="s">
        <v>41</v>
      </c>
      <c r="E42" s="1"/>
      <c r="F42" s="2"/>
    </row>
    <row r="43" spans="1:6" x14ac:dyDescent="0.25">
      <c r="A43" s="1"/>
      <c r="B43" s="1"/>
      <c r="C43" s="1"/>
      <c r="D43" s="1"/>
      <c r="E43" s="1" t="s">
        <v>42</v>
      </c>
      <c r="F43" s="2">
        <v>4098.29</v>
      </c>
    </row>
    <row r="44" spans="1:6" x14ac:dyDescent="0.25">
      <c r="A44" s="1"/>
      <c r="B44" s="1"/>
      <c r="C44" s="1"/>
      <c r="D44" s="1"/>
      <c r="E44" s="1" t="s">
        <v>43</v>
      </c>
      <c r="F44" s="2">
        <v>23297.49</v>
      </c>
    </row>
    <row r="45" spans="1:6" x14ac:dyDescent="0.25">
      <c r="A45" s="1"/>
      <c r="B45" s="1"/>
      <c r="C45" s="1"/>
      <c r="D45" s="1"/>
      <c r="E45" s="1" t="s">
        <v>44</v>
      </c>
      <c r="F45" s="2">
        <v>6.52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52253.4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ROUND(SUM(F42:F46),5)</f>
        <v>79655.7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ROUND(F41+F47,5)</f>
        <v>79655.7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ROUND(F40+F48,5)</f>
        <v>79655.7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1101589.3899999999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-128007.09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1339009.56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ROUND(F39+F49+F55,5)</f>
        <v>1418665.26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2:50 PM
&amp;"Arial,Bold"&amp;8 10/26/17
&amp;"Arial,Bold"&amp;8 Accrual Basis&amp;C&amp;"Arial,Bold"&amp;12 Barton Springs Edwards Aquifer
&amp;"Arial,Bold"&amp;14 Balance Sheet
&amp;"Arial,Bold"&amp;10 As of August 31,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2017-10-26T19:50:51Z</dcterms:created>
  <dcterms:modified xsi:type="dcterms:W3CDTF">2017-10-26T19:52:33Z</dcterms:modified>
</cp:coreProperties>
</file>