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21570" windowHeight="9210"/>
  </bookViews>
  <sheets>
    <sheet name="Sheet1" sheetId="1" r:id="rId1"/>
  </sheets>
  <definedNames>
    <definedName name="_xlnm.Print_Area" localSheetId="0">Sheet1!$A$1:$I$101</definedName>
    <definedName name="QB_COLUMN_1" localSheetId="0" hidden="1">Sheet1!#REF!</definedName>
    <definedName name="QB_COLUMN_3" localSheetId="0" hidden="1">Sheet1!$A$5</definedName>
    <definedName name="QB_COLUMN_30" localSheetId="0" hidden="1">Sheet1!$G$5</definedName>
    <definedName name="QB_COLUMN_31" localSheetId="0" hidden="1">Sheet1!$I$5</definedName>
    <definedName name="QB_COLUMN_4" localSheetId="0" hidden="1">Sheet1!$B$5</definedName>
    <definedName name="QB_COLUMN_5" localSheetId="0" hidden="1">Sheet1!$D$5</definedName>
    <definedName name="QB_COLUMN_7" localSheetId="0" hidden="1">Sheet1!$E$5</definedName>
    <definedName name="QB_COLUMN_8" localSheetId="0" hidden="1">Sheet1!$F$5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3" localSheetId="0" hidden="1">Sheet1!$54:$54,Sheet1!$55:$55,Sheet1!$56:$56,Sheet1!$57:$57,Sheet1!$58:$58,Sheet1!$59:$59,Sheet1!$60:$60,Sheet1!$61:$61,Sheet1!$62:$62,Sheet1!$63:$63,Sheet1!$64:$64,Sheet1!$65:$65,Sheet1!$66:$66,Sheet1!$67:$67,Sheet1!$68:$68,Sheet1!$69:$69</definedName>
    <definedName name="QB_DATA_4" localSheetId="0" hidden="1">Sheet1!$70:$70,Sheet1!$71:$71,Sheet1!$72:$72,Sheet1!$73:$73,Sheet1!$74:$74,Sheet1!$75:$75,Sheet1!$76:$76,Sheet1!$77:$77,Sheet1!$78:$78,Sheet1!$79:$79,Sheet1!$80:$80,Sheet1!$81:$81,Sheet1!$82:$82,Sheet1!$83:$83,Sheet1!$84:$84,Sheet1!$85:$85</definedName>
    <definedName name="QB_DATA_5" localSheetId="0" hidden="1">Sheet1!$86:$86,Sheet1!$87:$87,Sheet1!$88:$88,Sheet1!$89:$89,Sheet1!$90:$90,Sheet1!$91:$91,Sheet1!$92:$92,Sheet1!$93:$93,Sheet1!$94:$94,Sheet1!$95:$95,Sheet1!$96:$96,Sheet1!$97:$97,Sheet1!$98:$98</definedName>
    <definedName name="QB_FORMULA_0" localSheetId="0" hidden="1">Sheet1!$I$7,Sheet1!$I$8,Sheet1!$I$9,Sheet1!$I$10,Sheet1!$I$11,Sheet1!$I$12,Sheet1!$I$13,Sheet1!$I$14,Sheet1!$I$15,Sheet1!$I$16,Sheet1!$I$17,Sheet1!$I$18,Sheet1!$I$19,Sheet1!$I$20,Sheet1!$I$21,Sheet1!$I$22</definedName>
    <definedName name="QB_FORMULA_1" localSheetId="0" hidden="1">Sheet1!$I$23,Sheet1!$I$24,Sheet1!$I$25,Sheet1!$I$26,Sheet1!$I$27,Sheet1!$I$28,Sheet1!$I$29,Sheet1!$I$30,Sheet1!$I$31,Sheet1!$I$32,Sheet1!$I$33,Sheet1!$I$34,Sheet1!$I$35,Sheet1!$I$36,Sheet1!$I$37,Sheet1!$I$38</definedName>
    <definedName name="QB_FORMULA_2" localSheetId="0" hidden="1">Sheet1!$I$39,Sheet1!$I$40,Sheet1!$I$41,Sheet1!$I$42,Sheet1!$I$43,Sheet1!$I$44,Sheet1!$I$45,Sheet1!$I$46,Sheet1!$I$47,Sheet1!$I$48,Sheet1!$I$49,Sheet1!$I$50,Sheet1!$I$51,Sheet1!$I$52,Sheet1!$I$53,Sheet1!$I$54</definedName>
    <definedName name="QB_FORMULA_3" localSheetId="0" hidden="1">Sheet1!$I$55,Sheet1!$I$56,Sheet1!$I$57,Sheet1!$I$58,Sheet1!$I$59,Sheet1!$I$60,Sheet1!$I$61,Sheet1!$I$62,Sheet1!$I$63,Sheet1!$I$64,Sheet1!$I$65,Sheet1!$I$66,Sheet1!$I$67,Sheet1!$I$68,Sheet1!$I$69,Sheet1!$I$70</definedName>
    <definedName name="QB_FORMULA_4" localSheetId="0" hidden="1">Sheet1!$I$71,Sheet1!$I$72,Sheet1!$I$73,Sheet1!$I$74,Sheet1!$I$75,Sheet1!$I$76,Sheet1!$I$77,Sheet1!$I$78,Sheet1!$I$79,Sheet1!$I$80,Sheet1!$I$81,Sheet1!$I$82,Sheet1!$I$83,Sheet1!$I$84,Sheet1!$I$85,Sheet1!$I$86</definedName>
    <definedName name="QB_FORMULA_5" localSheetId="0" hidden="1">Sheet1!$I$87,Sheet1!$I$88,Sheet1!$I$89,Sheet1!$I$90,Sheet1!$I$91,Sheet1!$I$92,Sheet1!$I$93,Sheet1!$I$94,Sheet1!$I$95,Sheet1!$I$96,Sheet1!$I$97,Sheet1!$I$98,Sheet1!$G$99,Sheet1!$I$99,Sheet1!$G$100,Sheet1!$I$100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20170831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20170801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9" i="1" l="1"/>
  <c r="G100" i="1" s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</calcChain>
</file>

<file path=xl/sharedStrings.xml><?xml version="1.0" encoding="utf-8"?>
<sst xmlns="http://schemas.openxmlformats.org/spreadsheetml/2006/main" count="359" uniqueCount="231">
  <si>
    <t>Type</t>
  </si>
  <si>
    <t>Date</t>
  </si>
  <si>
    <t>Num</t>
  </si>
  <si>
    <t>Name</t>
  </si>
  <si>
    <t>Memo</t>
  </si>
  <si>
    <t>Amount</t>
  </si>
  <si>
    <t>Balance</t>
  </si>
  <si>
    <t>Check</t>
  </si>
  <si>
    <t>Deposit</t>
  </si>
  <si>
    <t>Liability Check</t>
  </si>
  <si>
    <t>Transfer</t>
  </si>
  <si>
    <t>General Journal</t>
  </si>
  <si>
    <t>23792</t>
  </si>
  <si>
    <t>23793</t>
  </si>
  <si>
    <t>23794</t>
  </si>
  <si>
    <t>23795</t>
  </si>
  <si>
    <t>23796</t>
  </si>
  <si>
    <t>23797</t>
  </si>
  <si>
    <t>23798</t>
  </si>
  <si>
    <t>23799</t>
  </si>
  <si>
    <t>23800</t>
  </si>
  <si>
    <t>23801</t>
  </si>
  <si>
    <t>23802</t>
  </si>
  <si>
    <t>23803</t>
  </si>
  <si>
    <t>23805</t>
  </si>
  <si>
    <t>23806</t>
  </si>
  <si>
    <t>23807</t>
  </si>
  <si>
    <t>8317EFT</t>
  </si>
  <si>
    <t>EFT</t>
  </si>
  <si>
    <t>23804</t>
  </si>
  <si>
    <t>23808</t>
  </si>
  <si>
    <t>23809</t>
  </si>
  <si>
    <t>832017EFT</t>
  </si>
  <si>
    <t>23810</t>
  </si>
  <si>
    <t>23813</t>
  </si>
  <si>
    <t>23814</t>
  </si>
  <si>
    <t>23815</t>
  </si>
  <si>
    <t>23816</t>
  </si>
  <si>
    <t>23817</t>
  </si>
  <si>
    <t>23818</t>
  </si>
  <si>
    <t>23819</t>
  </si>
  <si>
    <t>23820</t>
  </si>
  <si>
    <t>23821</t>
  </si>
  <si>
    <t>23822</t>
  </si>
  <si>
    <t>23823</t>
  </si>
  <si>
    <t>23824</t>
  </si>
  <si>
    <t>23825</t>
  </si>
  <si>
    <t>23826</t>
  </si>
  <si>
    <t>23827</t>
  </si>
  <si>
    <t>23829</t>
  </si>
  <si>
    <t>23830</t>
  </si>
  <si>
    <t>8172017EFT</t>
  </si>
  <si>
    <t>8172017</t>
  </si>
  <si>
    <t>23828</t>
  </si>
  <si>
    <t>23831</t>
  </si>
  <si>
    <t>23832</t>
  </si>
  <si>
    <t>23833</t>
  </si>
  <si>
    <t>23834</t>
  </si>
  <si>
    <t>23835</t>
  </si>
  <si>
    <t>23836</t>
  </si>
  <si>
    <t>23837</t>
  </si>
  <si>
    <t>23838</t>
  </si>
  <si>
    <t>23839</t>
  </si>
  <si>
    <t>23840</t>
  </si>
  <si>
    <t>23841</t>
  </si>
  <si>
    <t>23842</t>
  </si>
  <si>
    <t>82317EFT</t>
  </si>
  <si>
    <t>23844</t>
  </si>
  <si>
    <t>23845</t>
  </si>
  <si>
    <t>23851</t>
  </si>
  <si>
    <t>23850</t>
  </si>
  <si>
    <t>23846</t>
  </si>
  <si>
    <t>23847</t>
  </si>
  <si>
    <t>23848</t>
  </si>
  <si>
    <t>23849</t>
  </si>
  <si>
    <t>8282018EFT</t>
  </si>
  <si>
    <t>23852</t>
  </si>
  <si>
    <t>23853</t>
  </si>
  <si>
    <t>23854</t>
  </si>
  <si>
    <t>23855</t>
  </si>
  <si>
    <t>23856</t>
  </si>
  <si>
    <t>23857</t>
  </si>
  <si>
    <t>23858</t>
  </si>
  <si>
    <t>23859</t>
  </si>
  <si>
    <t>23860</t>
  </si>
  <si>
    <t>23861</t>
  </si>
  <si>
    <t>23843</t>
  </si>
  <si>
    <t>8312017EFT</t>
  </si>
  <si>
    <t>23863</t>
  </si>
  <si>
    <t>23862</t>
  </si>
  <si>
    <t>23865</t>
  </si>
  <si>
    <t>23866</t>
  </si>
  <si>
    <t>Sept 05</t>
  </si>
  <si>
    <t>Exxon Mobil Business Card</t>
  </si>
  <si>
    <t>Waste Management of Texas, Inc.</t>
  </si>
  <si>
    <t>Colorado Plateau Geosystems Inc.</t>
  </si>
  <si>
    <t>Bexas Grotto of NSS</t>
  </si>
  <si>
    <t>HCA - Rainwater Revival</t>
  </si>
  <si>
    <t>CPI One Point</t>
  </si>
  <si>
    <t>Orsak Landscape Services</t>
  </si>
  <si>
    <t>AAA Fire &amp; Safety</t>
  </si>
  <si>
    <t>Brian Hunt</t>
  </si>
  <si>
    <t>Bickerstaff</t>
  </si>
  <si>
    <t>Pedernales Electric Cooperative</t>
  </si>
  <si>
    <t>Barton Publications</t>
  </si>
  <si>
    <t>Unum Life Insurance Co.</t>
  </si>
  <si>
    <t>Integritek</t>
  </si>
  <si>
    <t>Ready Refresh by Nestle</t>
  </si>
  <si>
    <t>Reliance Trust Company</t>
  </si>
  <si>
    <t>United States Treasury</t>
  </si>
  <si>
    <t>Ozark Underground Laboratory</t>
  </si>
  <si>
    <t>Jan-Pro of Austin</t>
  </si>
  <si>
    <t>Bob Larsen</t>
  </si>
  <si>
    <t>Holland Groundwater Management</t>
  </si>
  <si>
    <t>Molly O'Halloran, Inc.</t>
  </si>
  <si>
    <t>Tammy Raymond</t>
  </si>
  <si>
    <t>John Dupnik</t>
  </si>
  <si>
    <t>Carollo</t>
  </si>
  <si>
    <t>Sam's Club</t>
  </si>
  <si>
    <t>Texas Board of Professional Geoscientists</t>
  </si>
  <si>
    <t>Austin American-Statesman</t>
  </si>
  <si>
    <t>LCRA-ELS</t>
  </si>
  <si>
    <t>Home Depot</t>
  </si>
  <si>
    <t>Citibusiness Card</t>
  </si>
  <si>
    <t>Aurical Company</t>
  </si>
  <si>
    <t>BB&amp;T</t>
  </si>
  <si>
    <t>Reserve Account</t>
  </si>
  <si>
    <t>Water Monitoring Solutions</t>
  </si>
  <si>
    <t>AFLAC</t>
  </si>
  <si>
    <t>CIT Technology Fin Serv, Inc</t>
  </si>
  <si>
    <t>Brian Zavala</t>
  </si>
  <si>
    <t>State Office of Administrative Hearings</t>
  </si>
  <si>
    <t>Alicia Eastes</t>
  </si>
  <si>
    <t>In-Situ Inc.</t>
  </si>
  <si>
    <t>AT&amp;T Mobility</t>
  </si>
  <si>
    <t>City of Austin</t>
  </si>
  <si>
    <t>Healthplan Services, Inc.</t>
  </si>
  <si>
    <t>MetLife</t>
  </si>
  <si>
    <t>Fidelity Security Life Insurance Company</t>
  </si>
  <si>
    <t>United Healthcare</t>
  </si>
  <si>
    <t>Hydrotech ZS Consulting</t>
  </si>
  <si>
    <t>LBJ Wildflower Center</t>
  </si>
  <si>
    <t>National Stormwater Center</t>
  </si>
  <si>
    <t>Austin Digital Printing</t>
  </si>
  <si>
    <t>Brian Smith</t>
  </si>
  <si>
    <t>Westbay Instruments</t>
  </si>
  <si>
    <t>Circle C Cafe &amp;  Catering</t>
  </si>
  <si>
    <t>Jacob Jaeger</t>
  </si>
  <si>
    <t>Time Warner Cable</t>
  </si>
  <si>
    <t>Shell</t>
  </si>
  <si>
    <t>Pixel Profundo</t>
  </si>
  <si>
    <t>SledgeLaw Group</t>
  </si>
  <si>
    <t>Gasoline</t>
  </si>
  <si>
    <t>Trash and Recycling Svcs</t>
  </si>
  <si>
    <t>Paleogeographic Map Series</t>
  </si>
  <si>
    <t>Sponsorship of HydroGeo Workshop</t>
  </si>
  <si>
    <t>Showers Sponsorship and Booth</t>
  </si>
  <si>
    <t>Office Supplies</t>
  </si>
  <si>
    <t>Lawn Service</t>
  </si>
  <si>
    <t>Annual Fire Extinguisher Inspection</t>
  </si>
  <si>
    <t>Mileage and Expense Reimbursement</t>
  </si>
  <si>
    <t>Legal - General, Dripping Springs TPDES, Needmore</t>
  </si>
  <si>
    <t>Electricity</t>
  </si>
  <si>
    <t>Budget Public Hearing Ad</t>
  </si>
  <si>
    <t>Employee Life Insurance Premium for Aug</t>
  </si>
  <si>
    <t>Monthly IT, Phone and Anti-virus</t>
  </si>
  <si>
    <t>Water Service</t>
  </si>
  <si>
    <t>Bi-weekly Retirement and Loan Pmt</t>
  </si>
  <si>
    <t>74-2488641</t>
  </si>
  <si>
    <t>Hydro Characterization - Dye Trace Supplies</t>
  </si>
  <si>
    <t>Funds Transfer Payroll</t>
  </si>
  <si>
    <t>Office Cleaning Fee for August</t>
  </si>
  <si>
    <t>Director Expense Reimbursement</t>
  </si>
  <si>
    <t>74-2488641 Directors</t>
  </si>
  <si>
    <t>HCP External Communications and Coordination</t>
  </si>
  <si>
    <t>Art Map Contract Work</t>
  </si>
  <si>
    <t>Funds Transfer</t>
  </si>
  <si>
    <t>petty cash fund reimbursement</t>
  </si>
  <si>
    <t>Mileage Reimbursement for GMA10 Mtg</t>
  </si>
  <si>
    <t>Grant Services from June 1- June 30, 2017</t>
  </si>
  <si>
    <t>Grant Services from May 1 - May 31, 2017</t>
  </si>
  <si>
    <t>Canteen</t>
  </si>
  <si>
    <t>Water</t>
  </si>
  <si>
    <t>PG License Renewal for Brian Hunt</t>
  </si>
  <si>
    <t>advertising - Budget Public Hearing Ad</t>
  </si>
  <si>
    <t>Reg Compliance Sampling</t>
  </si>
  <si>
    <t>Aq Sci Supplies</t>
  </si>
  <si>
    <t>Various Charges</t>
  </si>
  <si>
    <t>Calibration Solution</t>
  </si>
  <si>
    <t>Various Credit Charges</t>
  </si>
  <si>
    <t>Postage Replenishment</t>
  </si>
  <si>
    <t>Flowtracker 2 pc wading rod</t>
  </si>
  <si>
    <t>Bi-weekly retirement and loan pmt</t>
  </si>
  <si>
    <t>Supplemental Employee Paid Insurance</t>
  </si>
  <si>
    <t>Copier Lease</t>
  </si>
  <si>
    <t>Website Maintenance</t>
  </si>
  <si>
    <t>Funds Transfer - 2017 Incentive Compensation</t>
  </si>
  <si>
    <t>SOAH Fees July 2017</t>
  </si>
  <si>
    <t>Expense and Mileage Reimbursement</t>
  </si>
  <si>
    <t>Cable</t>
  </si>
  <si>
    <t>Telemetry &amp; WiFi</t>
  </si>
  <si>
    <t>Vision Insurance</t>
  </si>
  <si>
    <t>Dental Insurance</t>
  </si>
  <si>
    <t>Gap Insurance</t>
  </si>
  <si>
    <t>Health Insurance</t>
  </si>
  <si>
    <t>Incentive Compensation Retirement</t>
  </si>
  <si>
    <t>Waterproof conductivity meter</t>
  </si>
  <si>
    <t>Sign design work - Cost Share Savanna Meadow Trail</t>
  </si>
  <si>
    <t>Reg Fee for KBE and VE for Certified Stormwater Inspection Trng 9/25-9/26/17</t>
  </si>
  <si>
    <t>Landscape Service</t>
  </si>
  <si>
    <t>Maps</t>
  </si>
  <si>
    <t>FlowTracker System</t>
  </si>
  <si>
    <t>Grant Services from July 1- July 31, 2017</t>
  </si>
  <si>
    <t>Expense and Mileage Reimbursement for Conference, Membership, Abstract</t>
  </si>
  <si>
    <t>Equipment Testing and winch switch</t>
  </si>
  <si>
    <t>VOID: LPP Sampling</t>
  </si>
  <si>
    <t>30th Anniversary Catering Final Pmt</t>
  </si>
  <si>
    <t>Soloist for 30th Anniversary Party</t>
  </si>
  <si>
    <t>Internet</t>
  </si>
  <si>
    <t>Trash and Recycling Service</t>
  </si>
  <si>
    <t>Art Map Contract Work - Final Pmt</t>
  </si>
  <si>
    <t>Game/App Design Contract</t>
  </si>
  <si>
    <t>petty cash fund replenishment</t>
  </si>
  <si>
    <t>TWDB samples and Reg Comp analyses</t>
  </si>
  <si>
    <t>Legislative Services June and July 2017</t>
  </si>
  <si>
    <t>Balance Adjustment - 373.95 merchant fee and 30.58 PR fee</t>
  </si>
  <si>
    <t>Service Charge</t>
  </si>
  <si>
    <t>Interest</t>
  </si>
  <si>
    <t>BARTON SPRINGS/EDWARDS AQUIFER CONSERVATION DISTRICT</t>
  </si>
  <si>
    <t>FY 2017 OPERATING ACCOUNT - CHECKING REGISTER</t>
  </si>
  <si>
    <t>August 1 - August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</si>
</sst>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applyNumberForma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123825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123825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101"/>
  <sheetViews>
    <sheetView tabSelected="1" workbookViewId="0">
      <pane xSplit="1" ySplit="5" topLeftCell="B99" activePane="bottomRight" state="frozenSplit"/>
      <selection pane="topRight" activeCell="C1" sqref="C1"/>
      <selection pane="bottomLeft" activeCell="A2" sqref="A2"/>
      <selection pane="bottomRight" activeCell="A3" sqref="A2:I3"/>
    </sheetView>
  </sheetViews>
  <sheetFormatPr defaultRowHeight="15" x14ac:dyDescent="0.25"/>
  <cols>
    <col min="1" max="1" width="11.85546875" style="14" bestFit="1" customWidth="1"/>
    <col min="2" max="2" width="8.7109375" style="14" bestFit="1" customWidth="1"/>
    <col min="3" max="3" width="2.28515625" style="14" customWidth="1"/>
    <col min="4" max="4" width="9.5703125" style="14" bestFit="1" customWidth="1"/>
    <col min="5" max="5" width="30.7109375" style="14" customWidth="1"/>
    <col min="6" max="6" width="37.42578125" style="14" customWidth="1"/>
    <col min="7" max="7" width="8.7109375" style="14" bestFit="1" customWidth="1"/>
    <col min="8" max="8" width="2.28515625" style="14" customWidth="1"/>
    <col min="9" max="9" width="8.7109375" style="14" bestFit="1" customWidth="1"/>
  </cols>
  <sheetData>
    <row r="1" spans="1:9" ht="21" customHeight="1" x14ac:dyDescent="0.35">
      <c r="A1" s="21" t="s">
        <v>228</v>
      </c>
      <c r="B1" s="22"/>
      <c r="C1" s="22"/>
      <c r="D1" s="22"/>
      <c r="E1" s="22"/>
      <c r="F1" s="22"/>
      <c r="G1" s="22"/>
      <c r="H1" s="22"/>
      <c r="I1" s="22"/>
    </row>
    <row r="2" spans="1:9" ht="20.25" customHeight="1" x14ac:dyDescent="0.3">
      <c r="A2" s="20" t="s">
        <v>229</v>
      </c>
      <c r="B2" s="17"/>
      <c r="C2" s="17"/>
      <c r="D2" s="17"/>
      <c r="E2" s="17"/>
      <c r="F2" s="17"/>
      <c r="G2" s="17"/>
      <c r="H2" s="17"/>
      <c r="I2" s="17"/>
    </row>
    <row r="3" spans="1:9" ht="20.25" customHeight="1" x14ac:dyDescent="0.25">
      <c r="A3" s="18" t="s">
        <v>230</v>
      </c>
      <c r="B3" s="19"/>
      <c r="C3" s="19"/>
      <c r="D3" s="19"/>
      <c r="E3" s="19"/>
      <c r="F3" s="19"/>
      <c r="G3" s="19"/>
      <c r="H3" s="19"/>
      <c r="I3" s="19"/>
    </row>
    <row r="4" spans="1:9" x14ac:dyDescent="0.25">
      <c r="A4" s="15"/>
      <c r="B4" s="16"/>
      <c r="C4" s="16"/>
      <c r="D4" s="16"/>
      <c r="E4" s="16"/>
      <c r="F4" s="16"/>
      <c r="G4" s="16"/>
      <c r="H4" s="16"/>
      <c r="I4" s="16"/>
    </row>
    <row r="5" spans="1:9" s="13" customFormat="1" ht="15.75" thickBot="1" x14ac:dyDescent="0.3">
      <c r="A5" s="12" t="s">
        <v>0</v>
      </c>
      <c r="B5" s="12" t="s">
        <v>1</v>
      </c>
      <c r="C5" s="11"/>
      <c r="D5" s="12" t="s">
        <v>2</v>
      </c>
      <c r="E5" s="12" t="s">
        <v>3</v>
      </c>
      <c r="F5" s="12" t="s">
        <v>4</v>
      </c>
      <c r="G5" s="12" t="s">
        <v>5</v>
      </c>
      <c r="H5" s="11"/>
      <c r="I5" s="12" t="s">
        <v>6</v>
      </c>
    </row>
    <row r="6" spans="1:9" ht="15.75" thickTop="1" x14ac:dyDescent="0.25">
      <c r="A6" s="1"/>
      <c r="B6" s="3"/>
      <c r="C6" s="1"/>
      <c r="D6" s="1"/>
      <c r="E6" s="1"/>
      <c r="F6" s="1"/>
      <c r="G6" s="2"/>
      <c r="H6" s="1"/>
      <c r="I6" s="2">
        <v>66917.210000000006</v>
      </c>
    </row>
    <row r="7" spans="1:9" x14ac:dyDescent="0.25">
      <c r="A7" s="4" t="s">
        <v>7</v>
      </c>
      <c r="B7" s="5">
        <v>42948</v>
      </c>
      <c r="C7" s="4"/>
      <c r="D7" s="4" t="s">
        <v>12</v>
      </c>
      <c r="E7" s="4" t="s">
        <v>93</v>
      </c>
      <c r="F7" s="4" t="s">
        <v>152</v>
      </c>
      <c r="G7" s="6">
        <v>-104.62</v>
      </c>
      <c r="H7" s="4"/>
      <c r="I7" s="6">
        <f>ROUND(I6+G7,5)</f>
        <v>66812.59</v>
      </c>
    </row>
    <row r="8" spans="1:9" x14ac:dyDescent="0.25">
      <c r="A8" s="4" t="s">
        <v>7</v>
      </c>
      <c r="B8" s="5">
        <v>42948</v>
      </c>
      <c r="C8" s="4"/>
      <c r="D8" s="4" t="s">
        <v>13</v>
      </c>
      <c r="E8" s="4" t="s">
        <v>94</v>
      </c>
      <c r="F8" s="4" t="s">
        <v>153</v>
      </c>
      <c r="G8" s="6">
        <v>-444.28</v>
      </c>
      <c r="H8" s="4"/>
      <c r="I8" s="6">
        <f>ROUND(I7+G8,5)</f>
        <v>66368.31</v>
      </c>
    </row>
    <row r="9" spans="1:9" x14ac:dyDescent="0.25">
      <c r="A9" s="4" t="s">
        <v>7</v>
      </c>
      <c r="B9" s="5">
        <v>42948</v>
      </c>
      <c r="C9" s="4"/>
      <c r="D9" s="4" t="s">
        <v>14</v>
      </c>
      <c r="E9" s="4" t="s">
        <v>95</v>
      </c>
      <c r="F9" s="4" t="s">
        <v>154</v>
      </c>
      <c r="G9" s="6">
        <v>-285</v>
      </c>
      <c r="H9" s="4"/>
      <c r="I9" s="6">
        <f>ROUND(I8+G9,5)</f>
        <v>66083.31</v>
      </c>
    </row>
    <row r="10" spans="1:9" x14ac:dyDescent="0.25">
      <c r="A10" s="4" t="s">
        <v>7</v>
      </c>
      <c r="B10" s="5">
        <v>42948</v>
      </c>
      <c r="C10" s="4"/>
      <c r="D10" s="4" t="s">
        <v>15</v>
      </c>
      <c r="E10" s="4" t="s">
        <v>96</v>
      </c>
      <c r="F10" s="4" t="s">
        <v>155</v>
      </c>
      <c r="G10" s="6">
        <v>-1000</v>
      </c>
      <c r="H10" s="4"/>
      <c r="I10" s="6">
        <f>ROUND(I9+G10,5)</f>
        <v>65083.31</v>
      </c>
    </row>
    <row r="11" spans="1:9" x14ac:dyDescent="0.25">
      <c r="A11" s="4" t="s">
        <v>7</v>
      </c>
      <c r="B11" s="5">
        <v>42948</v>
      </c>
      <c r="C11" s="4"/>
      <c r="D11" s="4" t="s">
        <v>16</v>
      </c>
      <c r="E11" s="4" t="s">
        <v>97</v>
      </c>
      <c r="F11" s="4" t="s">
        <v>156</v>
      </c>
      <c r="G11" s="6">
        <v>-1125</v>
      </c>
      <c r="H11" s="4"/>
      <c r="I11" s="6">
        <f>ROUND(I10+G11,5)</f>
        <v>63958.31</v>
      </c>
    </row>
    <row r="12" spans="1:9" x14ac:dyDescent="0.25">
      <c r="A12" s="4" t="s">
        <v>7</v>
      </c>
      <c r="B12" s="5">
        <v>42948</v>
      </c>
      <c r="C12" s="4"/>
      <c r="D12" s="4" t="s">
        <v>17</v>
      </c>
      <c r="E12" s="4" t="s">
        <v>98</v>
      </c>
      <c r="F12" s="4" t="s">
        <v>157</v>
      </c>
      <c r="G12" s="6">
        <v>-89.12</v>
      </c>
      <c r="H12" s="4"/>
      <c r="I12" s="6">
        <f>ROUND(I11+G12,5)</f>
        <v>63869.19</v>
      </c>
    </row>
    <row r="13" spans="1:9" x14ac:dyDescent="0.25">
      <c r="A13" s="4" t="s">
        <v>7</v>
      </c>
      <c r="B13" s="5">
        <v>42948</v>
      </c>
      <c r="C13" s="4"/>
      <c r="D13" s="4" t="s">
        <v>18</v>
      </c>
      <c r="E13" s="4" t="s">
        <v>99</v>
      </c>
      <c r="F13" s="4" t="s">
        <v>158</v>
      </c>
      <c r="G13" s="6">
        <v>-55</v>
      </c>
      <c r="H13" s="4"/>
      <c r="I13" s="6">
        <f>ROUND(I12+G13,5)</f>
        <v>63814.19</v>
      </c>
    </row>
    <row r="14" spans="1:9" x14ac:dyDescent="0.25">
      <c r="A14" s="4" t="s">
        <v>7</v>
      </c>
      <c r="B14" s="5">
        <v>42948</v>
      </c>
      <c r="C14" s="4"/>
      <c r="D14" s="4" t="s">
        <v>19</v>
      </c>
      <c r="E14" s="4" t="s">
        <v>100</v>
      </c>
      <c r="F14" s="4" t="s">
        <v>159</v>
      </c>
      <c r="G14" s="6">
        <v>-230</v>
      </c>
      <c r="H14" s="4"/>
      <c r="I14" s="6">
        <f>ROUND(I13+G14,5)</f>
        <v>63584.19</v>
      </c>
    </row>
    <row r="15" spans="1:9" x14ac:dyDescent="0.25">
      <c r="A15" s="4" t="s">
        <v>7</v>
      </c>
      <c r="B15" s="5">
        <v>42948</v>
      </c>
      <c r="C15" s="4"/>
      <c r="D15" s="4" t="s">
        <v>20</v>
      </c>
      <c r="E15" s="4" t="s">
        <v>101</v>
      </c>
      <c r="F15" s="4" t="s">
        <v>160</v>
      </c>
      <c r="G15" s="6">
        <v>-200.44</v>
      </c>
      <c r="H15" s="4"/>
      <c r="I15" s="6">
        <f>ROUND(I14+G15,5)</f>
        <v>63383.75</v>
      </c>
    </row>
    <row r="16" spans="1:9" x14ac:dyDescent="0.25">
      <c r="A16" s="4" t="s">
        <v>7</v>
      </c>
      <c r="B16" s="5">
        <v>42948</v>
      </c>
      <c r="C16" s="4"/>
      <c r="D16" s="4" t="s">
        <v>21</v>
      </c>
      <c r="E16" s="4" t="s">
        <v>102</v>
      </c>
      <c r="F16" s="4" t="s">
        <v>161</v>
      </c>
      <c r="G16" s="6">
        <v>-4218.5</v>
      </c>
      <c r="H16" s="4"/>
      <c r="I16" s="6">
        <f>ROUND(I15+G16,5)</f>
        <v>59165.25</v>
      </c>
    </row>
    <row r="17" spans="1:9" x14ac:dyDescent="0.25">
      <c r="A17" s="4" t="s">
        <v>7</v>
      </c>
      <c r="B17" s="5">
        <v>42948</v>
      </c>
      <c r="C17" s="4"/>
      <c r="D17" s="4" t="s">
        <v>22</v>
      </c>
      <c r="E17" s="4" t="s">
        <v>103</v>
      </c>
      <c r="F17" s="4" t="s">
        <v>162</v>
      </c>
      <c r="G17" s="6">
        <v>-525.25</v>
      </c>
      <c r="H17" s="4"/>
      <c r="I17" s="6">
        <f>ROUND(I16+G17,5)</f>
        <v>58640</v>
      </c>
    </row>
    <row r="18" spans="1:9" x14ac:dyDescent="0.25">
      <c r="A18" s="4" t="s">
        <v>7</v>
      </c>
      <c r="B18" s="5">
        <v>42948</v>
      </c>
      <c r="C18" s="4"/>
      <c r="D18" s="4" t="s">
        <v>23</v>
      </c>
      <c r="E18" s="4" t="s">
        <v>104</v>
      </c>
      <c r="F18" s="4" t="s">
        <v>163</v>
      </c>
      <c r="G18" s="6">
        <v>-99.5</v>
      </c>
      <c r="H18" s="4"/>
      <c r="I18" s="6">
        <f>ROUND(I17+G18,5)</f>
        <v>58540.5</v>
      </c>
    </row>
    <row r="19" spans="1:9" x14ac:dyDescent="0.25">
      <c r="A19" s="4" t="s">
        <v>8</v>
      </c>
      <c r="B19" s="5">
        <v>42948</v>
      </c>
      <c r="C19" s="4"/>
      <c r="D19" s="4"/>
      <c r="E19" s="4"/>
      <c r="F19" s="4" t="s">
        <v>8</v>
      </c>
      <c r="G19" s="6">
        <v>33261.279999999999</v>
      </c>
      <c r="H19" s="4"/>
      <c r="I19" s="6">
        <f>ROUND(I18+G19,5)</f>
        <v>91801.78</v>
      </c>
    </row>
    <row r="20" spans="1:9" x14ac:dyDescent="0.25">
      <c r="A20" s="4" t="s">
        <v>7</v>
      </c>
      <c r="B20" s="5">
        <v>42949</v>
      </c>
      <c r="C20" s="4"/>
      <c r="D20" s="4" t="s">
        <v>24</v>
      </c>
      <c r="E20" s="4" t="s">
        <v>105</v>
      </c>
      <c r="F20" s="4" t="s">
        <v>164</v>
      </c>
      <c r="G20" s="6">
        <v>-941.65</v>
      </c>
      <c r="H20" s="4"/>
      <c r="I20" s="6">
        <f>ROUND(I19+G20,5)</f>
        <v>90860.13</v>
      </c>
    </row>
    <row r="21" spans="1:9" x14ac:dyDescent="0.25">
      <c r="A21" s="4" t="s">
        <v>7</v>
      </c>
      <c r="B21" s="5">
        <v>42949</v>
      </c>
      <c r="C21" s="4"/>
      <c r="D21" s="4" t="s">
        <v>25</v>
      </c>
      <c r="E21" s="4" t="s">
        <v>106</v>
      </c>
      <c r="F21" s="4" t="s">
        <v>165</v>
      </c>
      <c r="G21" s="6">
        <v>-1531.74</v>
      </c>
      <c r="H21" s="4"/>
      <c r="I21" s="6">
        <f>ROUND(I20+G21,5)</f>
        <v>89328.39</v>
      </c>
    </row>
    <row r="22" spans="1:9" x14ac:dyDescent="0.25">
      <c r="A22" s="4" t="s">
        <v>7</v>
      </c>
      <c r="B22" s="5">
        <v>42949</v>
      </c>
      <c r="C22" s="4"/>
      <c r="D22" s="4" t="s">
        <v>26</v>
      </c>
      <c r="E22" s="4" t="s">
        <v>107</v>
      </c>
      <c r="F22" s="4" t="s">
        <v>166</v>
      </c>
      <c r="G22" s="6">
        <v>-68.88</v>
      </c>
      <c r="H22" s="4"/>
      <c r="I22" s="6">
        <f>ROUND(I21+G22,5)</f>
        <v>89259.51</v>
      </c>
    </row>
    <row r="23" spans="1:9" x14ac:dyDescent="0.25">
      <c r="A23" s="4" t="s">
        <v>9</v>
      </c>
      <c r="B23" s="5">
        <v>42950</v>
      </c>
      <c r="C23" s="4"/>
      <c r="D23" s="4" t="s">
        <v>27</v>
      </c>
      <c r="E23" s="4" t="s">
        <v>108</v>
      </c>
      <c r="F23" s="4" t="s">
        <v>167</v>
      </c>
      <c r="G23" s="6">
        <v>-4458.04</v>
      </c>
      <c r="H23" s="4"/>
      <c r="I23" s="6">
        <f>ROUND(I22+G23,5)</f>
        <v>84801.47</v>
      </c>
    </row>
    <row r="24" spans="1:9" x14ac:dyDescent="0.25">
      <c r="A24" s="4" t="s">
        <v>9</v>
      </c>
      <c r="B24" s="5">
        <v>42950</v>
      </c>
      <c r="C24" s="4"/>
      <c r="D24" s="4" t="s">
        <v>28</v>
      </c>
      <c r="E24" s="4" t="s">
        <v>109</v>
      </c>
      <c r="F24" s="4" t="s">
        <v>168</v>
      </c>
      <c r="G24" s="6">
        <v>-7737.64</v>
      </c>
      <c r="H24" s="4"/>
      <c r="I24" s="6">
        <f>ROUND(I23+G24,5)</f>
        <v>77063.83</v>
      </c>
    </row>
    <row r="25" spans="1:9" x14ac:dyDescent="0.25">
      <c r="A25" s="4" t="s">
        <v>7</v>
      </c>
      <c r="B25" s="5">
        <v>42950</v>
      </c>
      <c r="C25" s="4"/>
      <c r="D25" s="4" t="s">
        <v>29</v>
      </c>
      <c r="E25" s="4" t="s">
        <v>110</v>
      </c>
      <c r="F25" s="4" t="s">
        <v>169</v>
      </c>
      <c r="G25" s="6">
        <v>-4415</v>
      </c>
      <c r="H25" s="4"/>
      <c r="I25" s="6">
        <f>ROUND(I24+G25,5)</f>
        <v>72648.83</v>
      </c>
    </row>
    <row r="26" spans="1:9" x14ac:dyDescent="0.25">
      <c r="A26" s="4" t="s">
        <v>10</v>
      </c>
      <c r="B26" s="5">
        <v>42950</v>
      </c>
      <c r="C26" s="4"/>
      <c r="D26" s="4"/>
      <c r="E26" s="4"/>
      <c r="F26" s="4" t="s">
        <v>170</v>
      </c>
      <c r="G26" s="6">
        <v>-21000</v>
      </c>
      <c r="H26" s="4"/>
      <c r="I26" s="6">
        <f>ROUND(I25+G26,5)</f>
        <v>51648.83</v>
      </c>
    </row>
    <row r="27" spans="1:9" x14ac:dyDescent="0.25">
      <c r="A27" s="4" t="s">
        <v>7</v>
      </c>
      <c r="B27" s="5">
        <v>42950</v>
      </c>
      <c r="C27" s="4"/>
      <c r="D27" s="4" t="s">
        <v>30</v>
      </c>
      <c r="E27" s="4" t="s">
        <v>111</v>
      </c>
      <c r="F27" s="4" t="s">
        <v>171</v>
      </c>
      <c r="G27" s="6">
        <v>-210</v>
      </c>
      <c r="H27" s="4"/>
      <c r="I27" s="6">
        <f>ROUND(I26+G27,5)</f>
        <v>51438.83</v>
      </c>
    </row>
    <row r="28" spans="1:9" x14ac:dyDescent="0.25">
      <c r="A28" s="4" t="s">
        <v>7</v>
      </c>
      <c r="B28" s="5">
        <v>42950</v>
      </c>
      <c r="C28" s="4"/>
      <c r="D28" s="4" t="s">
        <v>31</v>
      </c>
      <c r="E28" s="4" t="s">
        <v>112</v>
      </c>
      <c r="F28" s="4" t="s">
        <v>172</v>
      </c>
      <c r="G28" s="6">
        <v>-31.06</v>
      </c>
      <c r="H28" s="4"/>
      <c r="I28" s="6">
        <f>ROUND(I27+G28,5)</f>
        <v>51407.77</v>
      </c>
    </row>
    <row r="29" spans="1:9" x14ac:dyDescent="0.25">
      <c r="A29" s="4" t="s">
        <v>9</v>
      </c>
      <c r="B29" s="5">
        <v>42950</v>
      </c>
      <c r="C29" s="4"/>
      <c r="D29" s="4" t="s">
        <v>32</v>
      </c>
      <c r="E29" s="4" t="s">
        <v>109</v>
      </c>
      <c r="F29" s="4" t="s">
        <v>173</v>
      </c>
      <c r="G29" s="6">
        <v>-361.7</v>
      </c>
      <c r="H29" s="4"/>
      <c r="I29" s="6">
        <f>ROUND(I28+G29,5)</f>
        <v>51046.07</v>
      </c>
    </row>
    <row r="30" spans="1:9" x14ac:dyDescent="0.25">
      <c r="A30" s="4" t="s">
        <v>7</v>
      </c>
      <c r="B30" s="5">
        <v>42954</v>
      </c>
      <c r="C30" s="4"/>
      <c r="D30" s="4" t="s">
        <v>33</v>
      </c>
      <c r="E30" s="4" t="s">
        <v>113</v>
      </c>
      <c r="F30" s="4" t="s">
        <v>174</v>
      </c>
      <c r="G30" s="6">
        <v>-2360</v>
      </c>
      <c r="H30" s="4"/>
      <c r="I30" s="6">
        <f>ROUND(I29+G30,5)</f>
        <v>48686.07</v>
      </c>
    </row>
    <row r="31" spans="1:9" x14ac:dyDescent="0.25">
      <c r="A31" s="4" t="s">
        <v>7</v>
      </c>
      <c r="B31" s="5">
        <v>42955</v>
      </c>
      <c r="C31" s="4"/>
      <c r="D31" s="4" t="s">
        <v>34</v>
      </c>
      <c r="E31" s="4" t="s">
        <v>114</v>
      </c>
      <c r="F31" s="4" t="s">
        <v>175</v>
      </c>
      <c r="G31" s="6">
        <v>-2800</v>
      </c>
      <c r="H31" s="4"/>
      <c r="I31" s="6">
        <f>ROUND(I30+G31,5)</f>
        <v>45886.07</v>
      </c>
    </row>
    <row r="32" spans="1:9" x14ac:dyDescent="0.25">
      <c r="A32" s="4" t="s">
        <v>10</v>
      </c>
      <c r="B32" s="5">
        <v>42958</v>
      </c>
      <c r="C32" s="4"/>
      <c r="D32" s="4"/>
      <c r="E32" s="4"/>
      <c r="F32" s="4" t="s">
        <v>176</v>
      </c>
      <c r="G32" s="6">
        <v>105000</v>
      </c>
      <c r="H32" s="4"/>
      <c r="I32" s="6">
        <f>ROUND(I31+G32,5)</f>
        <v>150886.07</v>
      </c>
    </row>
    <row r="33" spans="1:9" x14ac:dyDescent="0.25">
      <c r="A33" s="4" t="s">
        <v>7</v>
      </c>
      <c r="B33" s="5">
        <v>42961</v>
      </c>
      <c r="C33" s="4"/>
      <c r="D33" s="4" t="s">
        <v>35</v>
      </c>
      <c r="E33" s="4" t="s">
        <v>115</v>
      </c>
      <c r="F33" s="4" t="s">
        <v>177</v>
      </c>
      <c r="G33" s="6">
        <v>-268.26</v>
      </c>
      <c r="H33" s="4"/>
      <c r="I33" s="6">
        <f>ROUND(I32+G33,5)</f>
        <v>150617.81</v>
      </c>
    </row>
    <row r="34" spans="1:9" x14ac:dyDescent="0.25">
      <c r="A34" s="4" t="s">
        <v>7</v>
      </c>
      <c r="B34" s="5">
        <v>42962</v>
      </c>
      <c r="C34" s="4"/>
      <c r="D34" s="4" t="s">
        <v>36</v>
      </c>
      <c r="E34" s="4" t="s">
        <v>116</v>
      </c>
      <c r="F34" s="4" t="s">
        <v>178</v>
      </c>
      <c r="G34" s="6">
        <v>-75.97</v>
      </c>
      <c r="H34" s="4"/>
      <c r="I34" s="6">
        <f>ROUND(I33+G34,5)</f>
        <v>150541.84</v>
      </c>
    </row>
    <row r="35" spans="1:9" x14ac:dyDescent="0.25">
      <c r="A35" s="4" t="s">
        <v>7</v>
      </c>
      <c r="B35" s="5">
        <v>42962</v>
      </c>
      <c r="C35" s="4"/>
      <c r="D35" s="4" t="s">
        <v>37</v>
      </c>
      <c r="E35" s="4" t="s">
        <v>117</v>
      </c>
      <c r="F35" s="4" t="s">
        <v>179</v>
      </c>
      <c r="G35" s="6">
        <v>-11772.5</v>
      </c>
      <c r="H35" s="4"/>
      <c r="I35" s="6">
        <f>ROUND(I34+G35,5)</f>
        <v>138769.34</v>
      </c>
    </row>
    <row r="36" spans="1:9" x14ac:dyDescent="0.25">
      <c r="A36" s="4" t="s">
        <v>7</v>
      </c>
      <c r="B36" s="5">
        <v>42962</v>
      </c>
      <c r="C36" s="4"/>
      <c r="D36" s="4" t="s">
        <v>38</v>
      </c>
      <c r="E36" s="4" t="s">
        <v>117</v>
      </c>
      <c r="F36" s="4" t="s">
        <v>180</v>
      </c>
      <c r="G36" s="6">
        <v>-28092.5</v>
      </c>
      <c r="H36" s="4"/>
      <c r="I36" s="6">
        <f>ROUND(I35+G36,5)</f>
        <v>110676.84</v>
      </c>
    </row>
    <row r="37" spans="1:9" x14ac:dyDescent="0.25">
      <c r="A37" s="4" t="s">
        <v>7</v>
      </c>
      <c r="B37" s="5">
        <v>42962</v>
      </c>
      <c r="C37" s="4"/>
      <c r="D37" s="4" t="s">
        <v>39</v>
      </c>
      <c r="E37" s="4" t="s">
        <v>118</v>
      </c>
      <c r="F37" s="4" t="s">
        <v>181</v>
      </c>
      <c r="G37" s="6">
        <v>-202.66</v>
      </c>
      <c r="H37" s="4"/>
      <c r="I37" s="6">
        <f>ROUND(I36+G37,5)</f>
        <v>110474.18</v>
      </c>
    </row>
    <row r="38" spans="1:9" x14ac:dyDescent="0.25">
      <c r="A38" s="4" t="s">
        <v>7</v>
      </c>
      <c r="B38" s="5">
        <v>42962</v>
      </c>
      <c r="C38" s="4"/>
      <c r="D38" s="4" t="s">
        <v>40</v>
      </c>
      <c r="E38" s="4" t="s">
        <v>107</v>
      </c>
      <c r="F38" s="4" t="s">
        <v>182</v>
      </c>
      <c r="G38" s="6">
        <v>-74.16</v>
      </c>
      <c r="H38" s="4"/>
      <c r="I38" s="6">
        <f>ROUND(I37+G38,5)</f>
        <v>110400.02</v>
      </c>
    </row>
    <row r="39" spans="1:9" x14ac:dyDescent="0.25">
      <c r="A39" s="4" t="s">
        <v>7</v>
      </c>
      <c r="B39" s="5">
        <v>42962</v>
      </c>
      <c r="C39" s="4"/>
      <c r="D39" s="4" t="s">
        <v>41</v>
      </c>
      <c r="E39" s="4" t="s">
        <v>119</v>
      </c>
      <c r="F39" s="4" t="s">
        <v>183</v>
      </c>
      <c r="G39" s="6">
        <v>-223</v>
      </c>
      <c r="H39" s="4"/>
      <c r="I39" s="6">
        <f>ROUND(I38+G39,5)</f>
        <v>110177.02</v>
      </c>
    </row>
    <row r="40" spans="1:9" x14ac:dyDescent="0.25">
      <c r="A40" s="4" t="s">
        <v>7</v>
      </c>
      <c r="B40" s="5">
        <v>42962</v>
      </c>
      <c r="C40" s="4"/>
      <c r="D40" s="4" t="s">
        <v>42</v>
      </c>
      <c r="E40" s="4" t="s">
        <v>120</v>
      </c>
      <c r="F40" s="4" t="s">
        <v>184</v>
      </c>
      <c r="G40" s="6">
        <v>-247.75</v>
      </c>
      <c r="H40" s="4"/>
      <c r="I40" s="6">
        <f>ROUND(I39+G40,5)</f>
        <v>109929.27</v>
      </c>
    </row>
    <row r="41" spans="1:9" x14ac:dyDescent="0.25">
      <c r="A41" s="4" t="s">
        <v>7</v>
      </c>
      <c r="B41" s="5">
        <v>42962</v>
      </c>
      <c r="C41" s="4"/>
      <c r="D41" s="4" t="s">
        <v>43</v>
      </c>
      <c r="E41" s="4" t="s">
        <v>121</v>
      </c>
      <c r="F41" s="4" t="s">
        <v>185</v>
      </c>
      <c r="G41" s="6">
        <v>-67</v>
      </c>
      <c r="H41" s="4"/>
      <c r="I41" s="6">
        <f>ROUND(I40+G41,5)</f>
        <v>109862.27</v>
      </c>
    </row>
    <row r="42" spans="1:9" x14ac:dyDescent="0.25">
      <c r="A42" s="4" t="s">
        <v>7</v>
      </c>
      <c r="B42" s="5">
        <v>42962</v>
      </c>
      <c r="C42" s="4"/>
      <c r="D42" s="4" t="s">
        <v>44</v>
      </c>
      <c r="E42" s="4" t="s">
        <v>122</v>
      </c>
      <c r="F42" s="4" t="s">
        <v>186</v>
      </c>
      <c r="G42" s="6">
        <v>-43.2</v>
      </c>
      <c r="H42" s="4"/>
      <c r="I42" s="6">
        <f>ROUND(I41+G42,5)</f>
        <v>109819.07</v>
      </c>
    </row>
    <row r="43" spans="1:9" x14ac:dyDescent="0.25">
      <c r="A43" s="4" t="s">
        <v>7</v>
      </c>
      <c r="B43" s="5">
        <v>42962</v>
      </c>
      <c r="C43" s="4"/>
      <c r="D43" s="4" t="s">
        <v>45</v>
      </c>
      <c r="E43" s="4" t="s">
        <v>98</v>
      </c>
      <c r="F43" s="4" t="s">
        <v>157</v>
      </c>
      <c r="G43" s="6">
        <v>-173.31</v>
      </c>
      <c r="H43" s="4"/>
      <c r="I43" s="6">
        <f>ROUND(I42+G43,5)</f>
        <v>109645.75999999999</v>
      </c>
    </row>
    <row r="44" spans="1:9" x14ac:dyDescent="0.25">
      <c r="A44" s="4" t="s">
        <v>7</v>
      </c>
      <c r="B44" s="5">
        <v>42962</v>
      </c>
      <c r="C44" s="4"/>
      <c r="D44" s="4" t="s">
        <v>46</v>
      </c>
      <c r="E44" s="4" t="s">
        <v>123</v>
      </c>
      <c r="F44" s="4" t="s">
        <v>187</v>
      </c>
      <c r="G44" s="6">
        <v>-194.36</v>
      </c>
      <c r="H44" s="4"/>
      <c r="I44" s="6">
        <f>ROUND(I43+G44,5)</f>
        <v>109451.4</v>
      </c>
    </row>
    <row r="45" spans="1:9" x14ac:dyDescent="0.25">
      <c r="A45" s="4" t="s">
        <v>7</v>
      </c>
      <c r="B45" s="5">
        <v>42962</v>
      </c>
      <c r="C45" s="4"/>
      <c r="D45" s="4" t="s">
        <v>47</v>
      </c>
      <c r="E45" s="4" t="s">
        <v>124</v>
      </c>
      <c r="F45" s="4" t="s">
        <v>188</v>
      </c>
      <c r="G45" s="6">
        <v>-210.64</v>
      </c>
      <c r="H45" s="4"/>
      <c r="I45" s="6">
        <f>ROUND(I44+G45,5)</f>
        <v>109240.76</v>
      </c>
    </row>
    <row r="46" spans="1:9" x14ac:dyDescent="0.25">
      <c r="A46" s="4" t="s">
        <v>7</v>
      </c>
      <c r="B46" s="5">
        <v>42962</v>
      </c>
      <c r="C46" s="4"/>
      <c r="D46" s="4" t="s">
        <v>48</v>
      </c>
      <c r="E46" s="4" t="s">
        <v>125</v>
      </c>
      <c r="F46" s="4" t="s">
        <v>189</v>
      </c>
      <c r="G46" s="6">
        <v>-2340.1</v>
      </c>
      <c r="H46" s="4"/>
      <c r="I46" s="6">
        <f>ROUND(I45+G46,5)</f>
        <v>106900.66</v>
      </c>
    </row>
    <row r="47" spans="1:9" x14ac:dyDescent="0.25">
      <c r="A47" s="4" t="s">
        <v>7</v>
      </c>
      <c r="B47" s="5">
        <v>42962</v>
      </c>
      <c r="C47" s="4"/>
      <c r="D47" s="4" t="s">
        <v>49</v>
      </c>
      <c r="E47" s="4" t="s">
        <v>126</v>
      </c>
      <c r="F47" s="4" t="s">
        <v>190</v>
      </c>
      <c r="G47" s="6">
        <v>-300</v>
      </c>
      <c r="H47" s="4"/>
      <c r="I47" s="6">
        <f>ROUND(I46+G47,5)</f>
        <v>106600.66</v>
      </c>
    </row>
    <row r="48" spans="1:9" x14ac:dyDescent="0.25">
      <c r="A48" s="4" t="s">
        <v>8</v>
      </c>
      <c r="B48" s="5">
        <v>42962</v>
      </c>
      <c r="C48" s="4"/>
      <c r="D48" s="4"/>
      <c r="E48" s="4"/>
      <c r="F48" s="4" t="s">
        <v>8</v>
      </c>
      <c r="G48" s="6">
        <v>35788.76</v>
      </c>
      <c r="H48" s="4"/>
      <c r="I48" s="6">
        <f>ROUND(I47+G48,5)</f>
        <v>142389.42000000001</v>
      </c>
    </row>
    <row r="49" spans="1:9" x14ac:dyDescent="0.25">
      <c r="A49" s="4" t="s">
        <v>7</v>
      </c>
      <c r="B49" s="5">
        <v>42963</v>
      </c>
      <c r="C49" s="4"/>
      <c r="D49" s="4" t="s">
        <v>50</v>
      </c>
      <c r="E49" s="4" t="s">
        <v>127</v>
      </c>
      <c r="F49" s="4" t="s">
        <v>191</v>
      </c>
      <c r="G49" s="6">
        <v>-1375</v>
      </c>
      <c r="H49" s="4"/>
      <c r="I49" s="6">
        <f>ROUND(I48+G49,5)</f>
        <v>141014.42000000001</v>
      </c>
    </row>
    <row r="50" spans="1:9" x14ac:dyDescent="0.25">
      <c r="A50" s="4" t="s">
        <v>9</v>
      </c>
      <c r="B50" s="5">
        <v>42964</v>
      </c>
      <c r="C50" s="4"/>
      <c r="D50" s="4" t="s">
        <v>51</v>
      </c>
      <c r="E50" s="4" t="s">
        <v>108</v>
      </c>
      <c r="F50" s="4" t="s">
        <v>192</v>
      </c>
      <c r="G50" s="6">
        <v>-4458.04</v>
      </c>
      <c r="H50" s="4"/>
      <c r="I50" s="6">
        <f>ROUND(I49+G50,5)</f>
        <v>136556.38</v>
      </c>
    </row>
    <row r="51" spans="1:9" x14ac:dyDescent="0.25">
      <c r="A51" s="4" t="s">
        <v>9</v>
      </c>
      <c r="B51" s="5">
        <v>42964</v>
      </c>
      <c r="C51" s="4"/>
      <c r="D51" s="4" t="s">
        <v>52</v>
      </c>
      <c r="E51" s="4" t="s">
        <v>109</v>
      </c>
      <c r="F51" s="4" t="s">
        <v>168</v>
      </c>
      <c r="G51" s="6">
        <v>-7578.8</v>
      </c>
      <c r="H51" s="4"/>
      <c r="I51" s="6">
        <f>ROUND(I50+G51,5)</f>
        <v>128977.58</v>
      </c>
    </row>
    <row r="52" spans="1:9" x14ac:dyDescent="0.25">
      <c r="A52" s="4" t="s">
        <v>9</v>
      </c>
      <c r="B52" s="5">
        <v>42964</v>
      </c>
      <c r="C52" s="4"/>
      <c r="D52" s="4" t="s">
        <v>53</v>
      </c>
      <c r="E52" s="4" t="s">
        <v>128</v>
      </c>
      <c r="F52" s="4" t="s">
        <v>193</v>
      </c>
      <c r="G52" s="6">
        <v>-224.56</v>
      </c>
      <c r="H52" s="4"/>
      <c r="I52" s="6">
        <f>ROUND(I51+G52,5)</f>
        <v>128753.02</v>
      </c>
    </row>
    <row r="53" spans="1:9" x14ac:dyDescent="0.25">
      <c r="A53" s="4" t="s">
        <v>7</v>
      </c>
      <c r="B53" s="5">
        <v>42964</v>
      </c>
      <c r="C53" s="4"/>
      <c r="D53" s="4" t="s">
        <v>54</v>
      </c>
      <c r="E53" s="4" t="s">
        <v>129</v>
      </c>
      <c r="F53" s="4" t="s">
        <v>194</v>
      </c>
      <c r="G53" s="6">
        <v>-680.5</v>
      </c>
      <c r="H53" s="4"/>
      <c r="I53" s="6">
        <f>ROUND(I52+G53,5)</f>
        <v>128072.52</v>
      </c>
    </row>
    <row r="54" spans="1:9" x14ac:dyDescent="0.25">
      <c r="A54" s="4" t="s">
        <v>7</v>
      </c>
      <c r="B54" s="5">
        <v>42964</v>
      </c>
      <c r="C54" s="4"/>
      <c r="D54" s="4" t="s">
        <v>55</v>
      </c>
      <c r="E54" s="4" t="s">
        <v>130</v>
      </c>
      <c r="F54" s="4" t="s">
        <v>195</v>
      </c>
      <c r="G54" s="6">
        <v>-712.5</v>
      </c>
      <c r="H54" s="4"/>
      <c r="I54" s="6">
        <f>ROUND(I53+G54,5)</f>
        <v>127360.02</v>
      </c>
    </row>
    <row r="55" spans="1:9" x14ac:dyDescent="0.25">
      <c r="A55" s="4" t="s">
        <v>10</v>
      </c>
      <c r="B55" s="5">
        <v>42964</v>
      </c>
      <c r="C55" s="4"/>
      <c r="D55" s="4"/>
      <c r="E55" s="4"/>
      <c r="F55" s="4" t="s">
        <v>196</v>
      </c>
      <c r="G55" s="6">
        <v>-30000</v>
      </c>
      <c r="H55" s="4"/>
      <c r="I55" s="6">
        <f>ROUND(I54+G55,5)</f>
        <v>97360.02</v>
      </c>
    </row>
    <row r="56" spans="1:9" x14ac:dyDescent="0.25">
      <c r="A56" s="4" t="s">
        <v>7</v>
      </c>
      <c r="B56" s="5">
        <v>42969</v>
      </c>
      <c r="C56" s="4"/>
      <c r="D56" s="4" t="s">
        <v>56</v>
      </c>
      <c r="E56" s="4" t="s">
        <v>131</v>
      </c>
      <c r="F56" s="4" t="s">
        <v>197</v>
      </c>
      <c r="G56" s="6">
        <v>-904.54</v>
      </c>
      <c r="H56" s="4"/>
      <c r="I56" s="6">
        <f>ROUND(I55+G56,5)</f>
        <v>96455.48</v>
      </c>
    </row>
    <row r="57" spans="1:9" x14ac:dyDescent="0.25">
      <c r="A57" s="4" t="s">
        <v>7</v>
      </c>
      <c r="B57" s="5">
        <v>42969</v>
      </c>
      <c r="C57" s="4"/>
      <c r="D57" s="4" t="s">
        <v>57</v>
      </c>
      <c r="E57" s="4" t="s">
        <v>132</v>
      </c>
      <c r="F57" s="4" t="s">
        <v>198</v>
      </c>
      <c r="G57" s="6">
        <v>-172.47</v>
      </c>
      <c r="H57" s="4"/>
      <c r="I57" s="6">
        <f>ROUND(I56+G57,5)</f>
        <v>96283.01</v>
      </c>
    </row>
    <row r="58" spans="1:9" x14ac:dyDescent="0.25">
      <c r="A58" s="4" t="s">
        <v>7</v>
      </c>
      <c r="B58" s="5">
        <v>42969</v>
      </c>
      <c r="C58" s="4"/>
      <c r="D58" s="4" t="s">
        <v>58</v>
      </c>
      <c r="E58" s="4" t="s">
        <v>133</v>
      </c>
      <c r="F58" s="4" t="s">
        <v>199</v>
      </c>
      <c r="G58" s="6">
        <v>-389</v>
      </c>
      <c r="H58" s="4"/>
      <c r="I58" s="6">
        <f>ROUND(I57+G58,5)</f>
        <v>95894.01</v>
      </c>
    </row>
    <row r="59" spans="1:9" x14ac:dyDescent="0.25">
      <c r="A59" s="4" t="s">
        <v>7</v>
      </c>
      <c r="B59" s="5">
        <v>42969</v>
      </c>
      <c r="C59" s="4"/>
      <c r="D59" s="4" t="s">
        <v>59</v>
      </c>
      <c r="E59" s="4" t="s">
        <v>98</v>
      </c>
      <c r="F59" s="4" t="s">
        <v>157</v>
      </c>
      <c r="G59" s="6">
        <v>-156.63</v>
      </c>
      <c r="H59" s="4"/>
      <c r="I59" s="6">
        <f>ROUND(I58+G59,5)</f>
        <v>95737.38</v>
      </c>
    </row>
    <row r="60" spans="1:9" x14ac:dyDescent="0.25">
      <c r="A60" s="4" t="s">
        <v>7</v>
      </c>
      <c r="B60" s="5">
        <v>42969</v>
      </c>
      <c r="C60" s="4"/>
      <c r="D60" s="4" t="s">
        <v>60</v>
      </c>
      <c r="E60" s="4" t="s">
        <v>134</v>
      </c>
      <c r="F60" s="4" t="s">
        <v>200</v>
      </c>
      <c r="G60" s="6">
        <v>-32.08</v>
      </c>
      <c r="H60" s="4"/>
      <c r="I60" s="6">
        <f>ROUND(I59+G60,5)</f>
        <v>95705.3</v>
      </c>
    </row>
    <row r="61" spans="1:9" x14ac:dyDescent="0.25">
      <c r="A61" s="4" t="s">
        <v>7</v>
      </c>
      <c r="B61" s="5">
        <v>42969</v>
      </c>
      <c r="C61" s="4"/>
      <c r="D61" s="4" t="s">
        <v>61</v>
      </c>
      <c r="E61" s="4" t="s">
        <v>135</v>
      </c>
      <c r="F61" s="4" t="s">
        <v>182</v>
      </c>
      <c r="G61" s="6">
        <v>-28.71</v>
      </c>
      <c r="H61" s="4"/>
      <c r="I61" s="6">
        <f>ROUND(I60+G61,5)</f>
        <v>95676.59</v>
      </c>
    </row>
    <row r="62" spans="1:9" x14ac:dyDescent="0.25">
      <c r="A62" s="4" t="s">
        <v>7</v>
      </c>
      <c r="B62" s="5">
        <v>42969</v>
      </c>
      <c r="C62" s="4"/>
      <c r="D62" s="4" t="s">
        <v>62</v>
      </c>
      <c r="E62" s="4" t="s">
        <v>136</v>
      </c>
      <c r="F62" s="4" t="s">
        <v>201</v>
      </c>
      <c r="G62" s="6">
        <v>-119.28</v>
      </c>
      <c r="H62" s="4"/>
      <c r="I62" s="6">
        <f>ROUND(I61+G62,5)</f>
        <v>95557.31</v>
      </c>
    </row>
    <row r="63" spans="1:9" x14ac:dyDescent="0.25">
      <c r="A63" s="4" t="s">
        <v>7</v>
      </c>
      <c r="B63" s="5">
        <v>42969</v>
      </c>
      <c r="C63" s="4"/>
      <c r="D63" s="4" t="s">
        <v>63</v>
      </c>
      <c r="E63" s="4" t="s">
        <v>137</v>
      </c>
      <c r="F63" s="4" t="s">
        <v>202</v>
      </c>
      <c r="G63" s="6">
        <v>-1393.82</v>
      </c>
      <c r="H63" s="4"/>
      <c r="I63" s="6">
        <f>ROUND(I62+G63,5)</f>
        <v>94163.49</v>
      </c>
    </row>
    <row r="64" spans="1:9" x14ac:dyDescent="0.25">
      <c r="A64" s="4" t="s">
        <v>7</v>
      </c>
      <c r="B64" s="5">
        <v>42969</v>
      </c>
      <c r="C64" s="4"/>
      <c r="D64" s="4" t="s">
        <v>64</v>
      </c>
      <c r="E64" s="4" t="s">
        <v>138</v>
      </c>
      <c r="F64" s="4" t="s">
        <v>203</v>
      </c>
      <c r="G64" s="6">
        <v>-852.34</v>
      </c>
      <c r="H64" s="4"/>
      <c r="I64" s="6">
        <f>ROUND(I63+G64,5)</f>
        <v>93311.15</v>
      </c>
    </row>
    <row r="65" spans="1:9" x14ac:dyDescent="0.25">
      <c r="A65" s="4" t="s">
        <v>9</v>
      </c>
      <c r="B65" s="5">
        <v>42969</v>
      </c>
      <c r="C65" s="4"/>
      <c r="D65" s="4" t="s">
        <v>65</v>
      </c>
      <c r="E65" s="4" t="s">
        <v>139</v>
      </c>
      <c r="F65" s="4" t="s">
        <v>204</v>
      </c>
      <c r="G65" s="6">
        <v>-9015.64</v>
      </c>
      <c r="H65" s="4"/>
      <c r="I65" s="6">
        <f>ROUND(I64+G65,5)</f>
        <v>84295.51</v>
      </c>
    </row>
    <row r="66" spans="1:9" x14ac:dyDescent="0.25">
      <c r="A66" s="4" t="s">
        <v>9</v>
      </c>
      <c r="B66" s="5">
        <v>42970</v>
      </c>
      <c r="C66" s="4"/>
      <c r="D66" s="4" t="s">
        <v>66</v>
      </c>
      <c r="E66" s="4" t="s">
        <v>108</v>
      </c>
      <c r="F66" s="4" t="s">
        <v>205</v>
      </c>
      <c r="G66" s="6">
        <v>-6328.26</v>
      </c>
      <c r="H66" s="4"/>
      <c r="I66" s="6">
        <f>ROUND(I65+G66,5)</f>
        <v>77967.25</v>
      </c>
    </row>
    <row r="67" spans="1:9" x14ac:dyDescent="0.25">
      <c r="A67" s="4" t="s">
        <v>9</v>
      </c>
      <c r="B67" s="5">
        <v>42970</v>
      </c>
      <c r="C67" s="4"/>
      <c r="D67" s="4" t="s">
        <v>28</v>
      </c>
      <c r="E67" s="4" t="s">
        <v>109</v>
      </c>
      <c r="F67" s="4" t="s">
        <v>168</v>
      </c>
      <c r="G67" s="6">
        <v>-13132.82</v>
      </c>
      <c r="H67" s="4"/>
      <c r="I67" s="6">
        <f>ROUND(I66+G67,5)</f>
        <v>64834.43</v>
      </c>
    </row>
    <row r="68" spans="1:9" x14ac:dyDescent="0.25">
      <c r="A68" s="4" t="s">
        <v>7</v>
      </c>
      <c r="B68" s="5">
        <v>42970</v>
      </c>
      <c r="C68" s="4"/>
      <c r="D68" s="4" t="s">
        <v>67</v>
      </c>
      <c r="E68" s="4" t="s">
        <v>140</v>
      </c>
      <c r="F68" s="4" t="s">
        <v>206</v>
      </c>
      <c r="G68" s="6">
        <v>-90</v>
      </c>
      <c r="H68" s="4"/>
      <c r="I68" s="6">
        <f>ROUND(I67+G68,5)</f>
        <v>64744.43</v>
      </c>
    </row>
    <row r="69" spans="1:9" x14ac:dyDescent="0.25">
      <c r="A69" s="4" t="s">
        <v>7</v>
      </c>
      <c r="B69" s="5">
        <v>42970</v>
      </c>
      <c r="C69" s="4"/>
      <c r="D69" s="4" t="s">
        <v>68</v>
      </c>
      <c r="E69" s="4" t="s">
        <v>141</v>
      </c>
      <c r="F69" s="4" t="s">
        <v>207</v>
      </c>
      <c r="G69" s="6">
        <v>-639</v>
      </c>
      <c r="H69" s="4"/>
      <c r="I69" s="6">
        <f>ROUND(I68+G69,5)</f>
        <v>64105.43</v>
      </c>
    </row>
    <row r="70" spans="1:9" x14ac:dyDescent="0.25">
      <c r="A70" s="4" t="s">
        <v>7</v>
      </c>
      <c r="B70" s="5">
        <v>42970</v>
      </c>
      <c r="C70" s="4"/>
      <c r="D70" s="4" t="s">
        <v>69</v>
      </c>
      <c r="E70" s="4" t="s">
        <v>142</v>
      </c>
      <c r="F70" s="4" t="s">
        <v>208</v>
      </c>
      <c r="G70" s="6">
        <v>-1548</v>
      </c>
      <c r="H70" s="4"/>
      <c r="I70" s="6">
        <f>ROUND(I69+G70,5)</f>
        <v>62557.43</v>
      </c>
    </row>
    <row r="71" spans="1:9" x14ac:dyDescent="0.25">
      <c r="A71" s="4" t="s">
        <v>10</v>
      </c>
      <c r="B71" s="5">
        <v>42971</v>
      </c>
      <c r="C71" s="4"/>
      <c r="D71" s="4"/>
      <c r="E71" s="4"/>
      <c r="F71" s="4" t="s">
        <v>170</v>
      </c>
      <c r="G71" s="6">
        <v>-20000</v>
      </c>
      <c r="H71" s="4"/>
      <c r="I71" s="6">
        <f>ROUND(I70+G71,5)</f>
        <v>42557.43</v>
      </c>
    </row>
    <row r="72" spans="1:9" x14ac:dyDescent="0.25">
      <c r="A72" s="4" t="s">
        <v>7</v>
      </c>
      <c r="B72" s="5">
        <v>42971</v>
      </c>
      <c r="C72" s="4"/>
      <c r="D72" s="4" t="s">
        <v>70</v>
      </c>
      <c r="E72" s="4" t="s">
        <v>99</v>
      </c>
      <c r="F72" s="4" t="s">
        <v>209</v>
      </c>
      <c r="G72" s="6">
        <v>-75</v>
      </c>
      <c r="H72" s="4"/>
      <c r="I72" s="6">
        <f>ROUND(I71+G72,5)</f>
        <v>42482.43</v>
      </c>
    </row>
    <row r="73" spans="1:9" x14ac:dyDescent="0.25">
      <c r="A73" s="4" t="s">
        <v>10</v>
      </c>
      <c r="B73" s="5">
        <v>42971</v>
      </c>
      <c r="C73" s="4"/>
      <c r="D73" s="4"/>
      <c r="E73" s="4"/>
      <c r="F73" s="4" t="s">
        <v>176</v>
      </c>
      <c r="G73" s="6">
        <v>50000</v>
      </c>
      <c r="H73" s="4"/>
      <c r="I73" s="6">
        <f>ROUND(I72+G73,5)</f>
        <v>92482.43</v>
      </c>
    </row>
    <row r="74" spans="1:9" x14ac:dyDescent="0.25">
      <c r="A74" s="4" t="s">
        <v>7</v>
      </c>
      <c r="B74" s="5">
        <v>42972</v>
      </c>
      <c r="C74" s="4"/>
      <c r="D74" s="4" t="s">
        <v>71</v>
      </c>
      <c r="E74" s="4" t="s">
        <v>143</v>
      </c>
      <c r="F74" s="4" t="s">
        <v>210</v>
      </c>
      <c r="G74" s="6">
        <v>-2090</v>
      </c>
      <c r="H74" s="4"/>
      <c r="I74" s="6">
        <f>ROUND(I73+G74,5)</f>
        <v>90392.43</v>
      </c>
    </row>
    <row r="75" spans="1:9" x14ac:dyDescent="0.25">
      <c r="A75" s="4" t="s">
        <v>7</v>
      </c>
      <c r="B75" s="5">
        <v>42972</v>
      </c>
      <c r="C75" s="4"/>
      <c r="D75" s="4" t="s">
        <v>72</v>
      </c>
      <c r="E75" s="4" t="s">
        <v>127</v>
      </c>
      <c r="F75" s="4" t="s">
        <v>211</v>
      </c>
      <c r="G75" s="6">
        <v>-10305</v>
      </c>
      <c r="H75" s="4"/>
      <c r="I75" s="6">
        <f>ROUND(I74+G75,5)</f>
        <v>80087.429999999993</v>
      </c>
    </row>
    <row r="76" spans="1:9" x14ac:dyDescent="0.25">
      <c r="A76" s="4" t="s">
        <v>7</v>
      </c>
      <c r="B76" s="5">
        <v>42972</v>
      </c>
      <c r="C76" s="4"/>
      <c r="D76" s="4" t="s">
        <v>73</v>
      </c>
      <c r="E76" s="4" t="s">
        <v>117</v>
      </c>
      <c r="F76" s="4" t="s">
        <v>212</v>
      </c>
      <c r="G76" s="6">
        <v>-16203</v>
      </c>
      <c r="H76" s="4"/>
      <c r="I76" s="6">
        <f>ROUND(I75+G76,5)</f>
        <v>63884.43</v>
      </c>
    </row>
    <row r="77" spans="1:9" x14ac:dyDescent="0.25">
      <c r="A77" s="4" t="s">
        <v>7</v>
      </c>
      <c r="B77" s="5">
        <v>42972</v>
      </c>
      <c r="C77" s="4"/>
      <c r="D77" s="4" t="s">
        <v>74</v>
      </c>
      <c r="E77" s="4" t="s">
        <v>144</v>
      </c>
      <c r="F77" s="4" t="s">
        <v>213</v>
      </c>
      <c r="G77" s="6">
        <v>-799.88</v>
      </c>
      <c r="H77" s="4"/>
      <c r="I77" s="6">
        <f>ROUND(I76+G77,5)</f>
        <v>63084.55</v>
      </c>
    </row>
    <row r="78" spans="1:9" x14ac:dyDescent="0.25">
      <c r="A78" s="4" t="s">
        <v>9</v>
      </c>
      <c r="B78" s="5">
        <v>42975</v>
      </c>
      <c r="C78" s="4"/>
      <c r="D78" s="4" t="s">
        <v>75</v>
      </c>
      <c r="E78" s="4" t="s">
        <v>109</v>
      </c>
      <c r="F78" s="4" t="s">
        <v>173</v>
      </c>
      <c r="G78" s="6">
        <v>-1187.3399999999999</v>
      </c>
      <c r="H78" s="4"/>
      <c r="I78" s="6">
        <f>ROUND(I77+G78,5)</f>
        <v>61897.21</v>
      </c>
    </row>
    <row r="79" spans="1:9" x14ac:dyDescent="0.25">
      <c r="A79" s="4" t="s">
        <v>7</v>
      </c>
      <c r="B79" s="5">
        <v>42976</v>
      </c>
      <c r="C79" s="4"/>
      <c r="D79" s="4" t="s">
        <v>76</v>
      </c>
      <c r="E79" s="4" t="s">
        <v>145</v>
      </c>
      <c r="F79" s="4" t="s">
        <v>214</v>
      </c>
      <c r="G79" s="6">
        <v>-735.66</v>
      </c>
      <c r="H79" s="4"/>
      <c r="I79" s="6">
        <f>ROUND(I78+G79,5)</f>
        <v>61161.55</v>
      </c>
    </row>
    <row r="80" spans="1:9" x14ac:dyDescent="0.25">
      <c r="A80" s="4" t="s">
        <v>7</v>
      </c>
      <c r="B80" s="5">
        <v>42976</v>
      </c>
      <c r="C80" s="4"/>
      <c r="D80" s="4" t="s">
        <v>77</v>
      </c>
      <c r="E80" s="4" t="s">
        <v>121</v>
      </c>
      <c r="F80" s="4" t="s">
        <v>215</v>
      </c>
      <c r="G80" s="6">
        <v>0</v>
      </c>
      <c r="H80" s="4"/>
      <c r="I80" s="6">
        <f>ROUND(I79+G80,5)</f>
        <v>61161.55</v>
      </c>
    </row>
    <row r="81" spans="1:9" x14ac:dyDescent="0.25">
      <c r="A81" s="4" t="s">
        <v>7</v>
      </c>
      <c r="B81" s="5">
        <v>42976</v>
      </c>
      <c r="C81" s="4"/>
      <c r="D81" s="4" t="s">
        <v>78</v>
      </c>
      <c r="E81" s="4" t="s">
        <v>146</v>
      </c>
      <c r="F81" s="4" t="s">
        <v>216</v>
      </c>
      <c r="G81" s="6">
        <v>-3513.43</v>
      </c>
      <c r="H81" s="4"/>
      <c r="I81" s="6">
        <f>ROUND(I80+G81,5)</f>
        <v>57648.12</v>
      </c>
    </row>
    <row r="82" spans="1:9" x14ac:dyDescent="0.25">
      <c r="A82" s="4" t="s">
        <v>7</v>
      </c>
      <c r="B82" s="5">
        <v>42976</v>
      </c>
      <c r="C82" s="4"/>
      <c r="D82" s="4" t="s">
        <v>79</v>
      </c>
      <c r="E82" s="4" t="s">
        <v>147</v>
      </c>
      <c r="F82" s="4" t="s">
        <v>217</v>
      </c>
      <c r="G82" s="6">
        <v>-300</v>
      </c>
      <c r="H82" s="4"/>
      <c r="I82" s="6">
        <f>ROUND(I81+G82,5)</f>
        <v>57348.12</v>
      </c>
    </row>
    <row r="83" spans="1:9" x14ac:dyDescent="0.25">
      <c r="A83" s="4" t="s">
        <v>7</v>
      </c>
      <c r="B83" s="5">
        <v>42977</v>
      </c>
      <c r="C83" s="4"/>
      <c r="D83" s="4" t="s">
        <v>80</v>
      </c>
      <c r="E83" s="4" t="s">
        <v>103</v>
      </c>
      <c r="F83" s="4" t="s">
        <v>162</v>
      </c>
      <c r="G83" s="6">
        <v>-533.70000000000005</v>
      </c>
      <c r="H83" s="4"/>
      <c r="I83" s="6">
        <f>ROUND(I82+G83,5)</f>
        <v>56814.42</v>
      </c>
    </row>
    <row r="84" spans="1:9" x14ac:dyDescent="0.25">
      <c r="A84" s="4" t="s">
        <v>7</v>
      </c>
      <c r="B84" s="5">
        <v>42977</v>
      </c>
      <c r="C84" s="4"/>
      <c r="D84" s="4" t="s">
        <v>81</v>
      </c>
      <c r="E84" s="4" t="s">
        <v>148</v>
      </c>
      <c r="F84" s="4" t="s">
        <v>218</v>
      </c>
      <c r="G84" s="6">
        <v>-356.85</v>
      </c>
      <c r="H84" s="4"/>
      <c r="I84" s="6">
        <f>ROUND(I83+G84,5)</f>
        <v>56457.57</v>
      </c>
    </row>
    <row r="85" spans="1:9" x14ac:dyDescent="0.25">
      <c r="A85" s="4" t="s">
        <v>7</v>
      </c>
      <c r="B85" s="5">
        <v>42977</v>
      </c>
      <c r="C85" s="4"/>
      <c r="D85" s="4" t="s">
        <v>82</v>
      </c>
      <c r="E85" s="4" t="s">
        <v>94</v>
      </c>
      <c r="F85" s="4" t="s">
        <v>219</v>
      </c>
      <c r="G85" s="6">
        <v>-446.99</v>
      </c>
      <c r="H85" s="4"/>
      <c r="I85" s="6">
        <f>ROUND(I84+G85,5)</f>
        <v>56010.58</v>
      </c>
    </row>
    <row r="86" spans="1:9" x14ac:dyDescent="0.25">
      <c r="A86" s="4" t="s">
        <v>7</v>
      </c>
      <c r="B86" s="5">
        <v>42977</v>
      </c>
      <c r="C86" s="4"/>
      <c r="D86" s="4" t="s">
        <v>83</v>
      </c>
      <c r="E86" s="4" t="s">
        <v>149</v>
      </c>
      <c r="F86" s="4" t="s">
        <v>152</v>
      </c>
      <c r="G86" s="6">
        <v>-37.01</v>
      </c>
      <c r="H86" s="4"/>
      <c r="I86" s="6">
        <f>ROUND(I85+G86,5)</f>
        <v>55973.57</v>
      </c>
    </row>
    <row r="87" spans="1:9" x14ac:dyDescent="0.25">
      <c r="A87" s="4" t="s">
        <v>7</v>
      </c>
      <c r="B87" s="5">
        <v>42977</v>
      </c>
      <c r="C87" s="4"/>
      <c r="D87" s="4" t="s">
        <v>84</v>
      </c>
      <c r="E87" s="4" t="s">
        <v>114</v>
      </c>
      <c r="F87" s="4" t="s">
        <v>220</v>
      </c>
      <c r="G87" s="6">
        <v>-2200</v>
      </c>
      <c r="H87" s="4"/>
      <c r="I87" s="6">
        <f>ROUND(I86+G87,5)</f>
        <v>53773.57</v>
      </c>
    </row>
    <row r="88" spans="1:9" x14ac:dyDescent="0.25">
      <c r="A88" s="4" t="s">
        <v>7</v>
      </c>
      <c r="B88" s="5">
        <v>42977</v>
      </c>
      <c r="C88" s="4"/>
      <c r="D88" s="4" t="s">
        <v>85</v>
      </c>
      <c r="E88" s="4" t="s">
        <v>115</v>
      </c>
      <c r="F88" s="4" t="s">
        <v>160</v>
      </c>
      <c r="G88" s="6">
        <v>-272.51</v>
      </c>
      <c r="H88" s="4"/>
      <c r="I88" s="6">
        <f>ROUND(I87+G88,5)</f>
        <v>53501.06</v>
      </c>
    </row>
    <row r="89" spans="1:9" x14ac:dyDescent="0.25">
      <c r="A89" s="4" t="s">
        <v>7</v>
      </c>
      <c r="B89" s="5">
        <v>42978</v>
      </c>
      <c r="C89" s="4"/>
      <c r="D89" s="4" t="s">
        <v>86</v>
      </c>
      <c r="E89" s="4" t="s">
        <v>150</v>
      </c>
      <c r="F89" s="4" t="s">
        <v>221</v>
      </c>
      <c r="G89" s="6">
        <v>-2500</v>
      </c>
      <c r="H89" s="4"/>
      <c r="I89" s="6">
        <f>ROUND(I88+G89,5)</f>
        <v>51001.06</v>
      </c>
    </row>
    <row r="90" spans="1:9" x14ac:dyDescent="0.25">
      <c r="A90" s="4" t="s">
        <v>9</v>
      </c>
      <c r="B90" s="5">
        <v>42978</v>
      </c>
      <c r="C90" s="4"/>
      <c r="D90" s="4" t="s">
        <v>87</v>
      </c>
      <c r="E90" s="4" t="s">
        <v>108</v>
      </c>
      <c r="F90" s="4" t="s">
        <v>167</v>
      </c>
      <c r="G90" s="6">
        <v>-4458.04</v>
      </c>
      <c r="H90" s="4"/>
      <c r="I90" s="6">
        <f>ROUND(I89+G90,5)</f>
        <v>46543.02</v>
      </c>
    </row>
    <row r="91" spans="1:9" x14ac:dyDescent="0.25">
      <c r="A91" s="4" t="s">
        <v>9</v>
      </c>
      <c r="B91" s="5">
        <v>42978</v>
      </c>
      <c r="C91" s="4"/>
      <c r="D91" s="4" t="s">
        <v>28</v>
      </c>
      <c r="E91" s="4" t="s">
        <v>109</v>
      </c>
      <c r="F91" s="4" t="s">
        <v>168</v>
      </c>
      <c r="G91" s="6">
        <v>-8125.94</v>
      </c>
      <c r="H91" s="4"/>
      <c r="I91" s="6">
        <f>ROUND(I90+G91,5)</f>
        <v>38417.08</v>
      </c>
    </row>
    <row r="92" spans="1:9" x14ac:dyDescent="0.25">
      <c r="A92" s="4" t="s">
        <v>7</v>
      </c>
      <c r="B92" s="5">
        <v>42978</v>
      </c>
      <c r="C92" s="4"/>
      <c r="D92" s="4" t="s">
        <v>88</v>
      </c>
      <c r="E92" s="4" t="s">
        <v>93</v>
      </c>
      <c r="F92" s="4" t="s">
        <v>152</v>
      </c>
      <c r="G92" s="6">
        <v>-173.87</v>
      </c>
      <c r="H92" s="4"/>
      <c r="I92" s="6">
        <f>ROUND(I91+G92,5)</f>
        <v>38243.21</v>
      </c>
    </row>
    <row r="93" spans="1:9" x14ac:dyDescent="0.25">
      <c r="A93" s="4" t="s">
        <v>7</v>
      </c>
      <c r="B93" s="5">
        <v>42978</v>
      </c>
      <c r="C93" s="4"/>
      <c r="D93" s="4" t="s">
        <v>89</v>
      </c>
      <c r="E93" s="4" t="s">
        <v>115</v>
      </c>
      <c r="F93" s="4" t="s">
        <v>222</v>
      </c>
      <c r="G93" s="6">
        <v>-297.87</v>
      </c>
      <c r="H93" s="4"/>
      <c r="I93" s="6">
        <f>ROUND(I92+G93,5)</f>
        <v>37945.339999999997</v>
      </c>
    </row>
    <row r="94" spans="1:9" x14ac:dyDescent="0.25">
      <c r="A94" s="4" t="s">
        <v>7</v>
      </c>
      <c r="B94" s="5">
        <v>42978</v>
      </c>
      <c r="C94" s="4"/>
      <c r="D94" s="4" t="s">
        <v>90</v>
      </c>
      <c r="E94" s="4" t="s">
        <v>121</v>
      </c>
      <c r="F94" s="4" t="s">
        <v>223</v>
      </c>
      <c r="G94" s="6">
        <v>-8404</v>
      </c>
      <c r="H94" s="4"/>
      <c r="I94" s="6">
        <f>ROUND(I93+G94,5)</f>
        <v>29541.34</v>
      </c>
    </row>
    <row r="95" spans="1:9" x14ac:dyDescent="0.25">
      <c r="A95" s="4" t="s">
        <v>7</v>
      </c>
      <c r="B95" s="5">
        <v>42978</v>
      </c>
      <c r="C95" s="4"/>
      <c r="D95" s="4" t="s">
        <v>91</v>
      </c>
      <c r="E95" s="4" t="s">
        <v>151</v>
      </c>
      <c r="F95" s="4" t="s">
        <v>224</v>
      </c>
      <c r="G95" s="6">
        <v>-8000</v>
      </c>
      <c r="H95" s="4"/>
      <c r="I95" s="6">
        <f>ROUND(I94+G95,5)</f>
        <v>21541.34</v>
      </c>
    </row>
    <row r="96" spans="1:9" x14ac:dyDescent="0.25">
      <c r="A96" s="4" t="s">
        <v>11</v>
      </c>
      <c r="B96" s="5">
        <v>42978</v>
      </c>
      <c r="C96" s="4"/>
      <c r="D96" s="4" t="s">
        <v>92</v>
      </c>
      <c r="E96" s="4"/>
      <c r="F96" s="4" t="s">
        <v>225</v>
      </c>
      <c r="G96" s="6">
        <v>-404.53</v>
      </c>
      <c r="H96" s="4"/>
      <c r="I96" s="6">
        <f>ROUND(I95+G96,5)</f>
        <v>21136.81</v>
      </c>
    </row>
    <row r="97" spans="1:9" x14ac:dyDescent="0.25">
      <c r="A97" s="4" t="s">
        <v>7</v>
      </c>
      <c r="B97" s="5">
        <v>42978</v>
      </c>
      <c r="C97" s="4"/>
      <c r="D97" s="4"/>
      <c r="E97" s="4"/>
      <c r="F97" s="4" t="s">
        <v>226</v>
      </c>
      <c r="G97" s="6">
        <v>-4</v>
      </c>
      <c r="H97" s="4"/>
      <c r="I97" s="6">
        <f>ROUND(I96+G97,5)</f>
        <v>21132.81</v>
      </c>
    </row>
    <row r="98" spans="1:9" ht="15.75" thickBot="1" x14ac:dyDescent="0.3">
      <c r="A98" s="4" t="s">
        <v>8</v>
      </c>
      <c r="B98" s="5">
        <v>42978</v>
      </c>
      <c r="C98" s="4"/>
      <c r="D98" s="4"/>
      <c r="E98" s="4"/>
      <c r="F98" s="4" t="s">
        <v>227</v>
      </c>
      <c r="G98" s="7">
        <v>0.79</v>
      </c>
      <c r="H98" s="4"/>
      <c r="I98" s="7">
        <f>ROUND(I97+G98,5)</f>
        <v>21133.599999999999</v>
      </c>
    </row>
    <row r="99" spans="1:9" ht="15.75" thickBot="1" x14ac:dyDescent="0.3">
      <c r="A99" s="4"/>
      <c r="B99" s="5"/>
      <c r="C99" s="4"/>
      <c r="D99" s="4"/>
      <c r="E99" s="4"/>
      <c r="F99" s="4"/>
      <c r="G99" s="8">
        <f>ROUND(SUM(G6:G98),5)</f>
        <v>-45783.61</v>
      </c>
      <c r="H99" s="4"/>
      <c r="I99" s="8">
        <f>I98</f>
        <v>21133.599999999999</v>
      </c>
    </row>
    <row r="100" spans="1:9" s="10" customFormat="1" ht="12" thickBot="1" x14ac:dyDescent="0.25">
      <c r="A100" s="1"/>
      <c r="B100" s="3"/>
      <c r="C100" s="1"/>
      <c r="D100" s="1"/>
      <c r="E100" s="1"/>
      <c r="F100" s="1"/>
      <c r="G100" s="9">
        <f>G99</f>
        <v>-45783.61</v>
      </c>
      <c r="H100" s="1"/>
      <c r="I100" s="9">
        <f>I99</f>
        <v>21133.599999999999</v>
      </c>
    </row>
    <row r="101" spans="1:9" ht="15.75" thickTop="1" x14ac:dyDescent="0.25"/>
  </sheetData>
  <mergeCells count="3">
    <mergeCell ref="A2:I2"/>
    <mergeCell ref="A1:I1"/>
    <mergeCell ref="A3:I3"/>
  </mergeCells>
  <pageMargins left="0.7" right="0.7" top="0.75" bottom="0.75" header="0.1" footer="0.3"/>
  <pageSetup orientation="landscape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123825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123825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2017-10-26T19:21:36Z</cp:lastPrinted>
  <dcterms:created xsi:type="dcterms:W3CDTF">2017-10-26T19:14:35Z</dcterms:created>
  <dcterms:modified xsi:type="dcterms:W3CDTF">2017-10-26T19:21:58Z</dcterms:modified>
</cp:coreProperties>
</file>