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510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5" localSheetId="0" hidden="1">Sheet1!$86:$86,Sheet1!$87:$87,Sheet1!$88:$88,Sheet1!$89:$89,Sheet1!$90:$90,Sheet1!$91:$91,Sheet1!$92:$92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Sheet1!$I$71,Sheet1!$I$72,Sheet1!$I$73,Sheet1!$I$74,Sheet1!$I$75,Sheet1!$I$76,Sheet1!$I$77,Sheet1!$I$78,Sheet1!$I$79,Sheet1!$I$80,Sheet1!$I$81,Sheet1!$I$82,Sheet1!$I$83,Sheet1!$I$84,Sheet1!$I$85,Sheet1!$I$86</definedName>
    <definedName name="QB_FORMULA_5" localSheetId="0" hidden="1">Sheet1!$I$87,Sheet1!$I$88,Sheet1!$I$89,Sheet1!$I$90,Sheet1!$I$91,Sheet1!$I$92,Sheet1!$G$93,Sheet1!$I$93,Sheet1!$G$94,Sheet1!$I$94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G94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</calcChain>
</file>

<file path=xl/sharedStrings.xml><?xml version="1.0" encoding="utf-8"?>
<sst xmlns="http://schemas.openxmlformats.org/spreadsheetml/2006/main" count="340" uniqueCount="218">
  <si>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</si>
  <si>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</si>
  <si>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</si>
  <si>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</si>
  <si>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</si>
  <si>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</si>
  <si>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</si>
  <si>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</si>
  <si>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</si>
  <si>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</si>
  <si>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</si>
  <si>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24446</t>
  </si>
  <si>
    <t>24447</t>
  </si>
  <si>
    <t>822018EFT</t>
  </si>
  <si>
    <t>EFT</t>
  </si>
  <si>
    <t>24448</t>
  </si>
  <si>
    <t>24449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</si>
  <si>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</si>
  <si>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</si>
  <si>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</si>
  <si>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</si>
  <si>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</si>
  <si>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</si>
  <si>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</si>
  <si>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</si>
  <si>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</si>
  <si>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</si>
  <si>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</si>
  <si>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</si>
  <si>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</si>
  <si>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</si>
  <si>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</si>
  <si>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</si>
  <si>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</si>
  <si>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</si>
  <si>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</si>
  <si>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</si>
  <si>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</si>
  <si>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24471</t>
  </si>
  <si>
    <t>24472</t>
  </si>
  <si>
    <t>24473</t>
  </si>
  <si>
    <t>24474</t>
  </si>
  <si>
    <t>24475</t>
  </si>
  <si>
    <t>24476</t>
  </si>
  <si>
    <t>24478</t>
  </si>
  <si>
    <t>24479</t>
  </si>
  <si>
    <t>EFT81618</t>
  </si>
  <si>
    <t>24477</t>
  </si>
  <si>
    <t>24480</t>
  </si>
  <si>
    <t>24481</t>
  </si>
  <si>
    <t>24482</t>
  </si>
  <si>
    <t>24483</t>
  </si>
  <si>
    <t>24484</t>
  </si>
  <si>
    <t>24485</t>
  </si>
  <si>
    <t>24486</t>
  </si>
  <si>
    <t>24487</t>
  </si>
  <si>
    <t>24489</t>
  </si>
  <si>
    <t>24488</t>
  </si>
  <si>
    <t>24490</t>
  </si>
  <si>
    <t>24491</t>
  </si>
  <si>
    <t>24493</t>
  </si>
  <si>
    <t>24494</t>
  </si>
  <si>
    <t>24495</t>
  </si>
  <si>
    <t>24496</t>
  </si>
  <si>
    <t>24497</t>
  </si>
  <si>
    <t>24498</t>
  </si>
  <si>
    <t>8272018EFT</t>
  </si>
  <si>
    <t>24499</t>
  </si>
  <si>
    <t>24500</t>
  </si>
  <si>
    <t>24501</t>
  </si>
  <si>
    <t>24502</t>
  </si>
  <si>
    <t>24503</t>
  </si>
  <si>
    <t>24504</t>
  </si>
  <si>
    <t>24505</t>
  </si>
  <si>
    <t>24492</t>
  </si>
  <si>
    <t>EFT82918</t>
  </si>
  <si>
    <t>24506</t>
  </si>
  <si>
    <t>24507</t>
  </si>
  <si>
    <t>24508</t>
  </si>
  <si>
    <t>24509</t>
  </si>
  <si>
    <t>8302018</t>
  </si>
  <si>
    <t>24510</t>
  </si>
  <si>
    <t>24511</t>
  </si>
  <si>
    <t>24512</t>
  </si>
  <si>
    <t>24513</t>
  </si>
  <si>
    <t>24529</t>
  </si>
  <si>
    <t>24541</t>
  </si>
  <si>
    <t>Integritek</t>
  </si>
  <si>
    <t>Jan-Pro of Austin</t>
  </si>
  <si>
    <t>Reliance Trust Company</t>
  </si>
  <si>
    <t>United States Treasury</t>
  </si>
  <si>
    <t>Brian Smith</t>
  </si>
  <si>
    <t>LCRA-ELS</t>
  </si>
  <si>
    <t>Austin American-Statesman</t>
  </si>
  <si>
    <t>Barton Publications</t>
  </si>
  <si>
    <t>Unum Life Insurance Co.</t>
  </si>
  <si>
    <t>Ameritas Life Insurance Corp.</t>
  </si>
  <si>
    <t>Home Depot</t>
  </si>
  <si>
    <t>CPI One Point</t>
  </si>
  <si>
    <t>Heartland Automotive Services, Inc.</t>
  </si>
  <si>
    <t>AAA Fire &amp; Safety</t>
  </si>
  <si>
    <t>Wellntel Inc</t>
  </si>
  <si>
    <t>Capital of Texas Media Foundation</t>
  </si>
  <si>
    <t>QED Environmental Systems Inc.</t>
  </si>
  <si>
    <t>In-Situ Inc.</t>
  </si>
  <si>
    <t>Shannon DeLong</t>
  </si>
  <si>
    <t>Dana Wilson</t>
  </si>
  <si>
    <t>Manchaca Garage</t>
  </si>
  <si>
    <t>Land's End Business Outfitters</t>
  </si>
  <si>
    <t>Intera Incorporated</t>
  </si>
  <si>
    <t>Bickerstaff</t>
  </si>
  <si>
    <t>Premiere Global Services</t>
  </si>
  <si>
    <t>Texas Board of Professional Geoscientists</t>
  </si>
  <si>
    <t>Orsak Landscape Services</t>
  </si>
  <si>
    <t>Sam's Club</t>
  </si>
  <si>
    <t>BB&amp;T</t>
  </si>
  <si>
    <t>SledgeLaw Group</t>
  </si>
  <si>
    <t>Brian Zavala</t>
  </si>
  <si>
    <t>AFLAC</t>
  </si>
  <si>
    <t>Tammy Raymond</t>
  </si>
  <si>
    <t>CIT Technology Fin Serv, Inc</t>
  </si>
  <si>
    <t>Dave's Well Service</t>
  </si>
  <si>
    <t>Fidelity Security Life Insurance Company</t>
  </si>
  <si>
    <t>Quill Corporation</t>
  </si>
  <si>
    <t>Ready Refresh by Nestle</t>
  </si>
  <si>
    <t>City of Austin</t>
  </si>
  <si>
    <t>State Office of Administrative Hearings</t>
  </si>
  <si>
    <t>United Healthcare</t>
  </si>
  <si>
    <t>MetLife</t>
  </si>
  <si>
    <t>NCI, Inc.</t>
  </si>
  <si>
    <t>Reserve Account</t>
  </si>
  <si>
    <t>Alan Plummer Associates, Inc.</t>
  </si>
  <si>
    <t>San Marcos Daily Record</t>
  </si>
  <si>
    <t>Batteries Plus</t>
  </si>
  <si>
    <t>Hunt, Brian B.</t>
  </si>
  <si>
    <t>Time Warner Cable</t>
  </si>
  <si>
    <t>Pedernales Electric Cooperative</t>
  </si>
  <si>
    <t>Pixel Profundo</t>
  </si>
  <si>
    <t>Waste Management of Texas, Inc.</t>
  </si>
  <si>
    <t>National Petrographic Service, Inc.</t>
  </si>
  <si>
    <t>Holland Groundwater Management</t>
  </si>
  <si>
    <t>Sandra Salgado</t>
  </si>
  <si>
    <t>Exxon Mobil Business Card</t>
  </si>
  <si>
    <t>UPS Battery Backup for Conference Room</t>
  </si>
  <si>
    <t>August Office Cleaning</t>
  </si>
  <si>
    <t>Bi-weekly Retirement and Loan Pmt</t>
  </si>
  <si>
    <t>74-2488641</t>
  </si>
  <si>
    <t>Employee Expense Reimbursement</t>
  </si>
  <si>
    <t>ASR Sampling</t>
  </si>
  <si>
    <t>Public Hearing Ad on Budget</t>
  </si>
  <si>
    <t>Budget Public Hearing Ad</t>
  </si>
  <si>
    <t>IT, Phone, Anti-virus, Office 365</t>
  </si>
  <si>
    <t>Life Insurance Premium - August</t>
  </si>
  <si>
    <t>Vision Insurance Premium - September</t>
  </si>
  <si>
    <t>Aquifer Science Supplies</t>
  </si>
  <si>
    <t>Office Supplies</t>
  </si>
  <si>
    <t>Certificate Paper</t>
  </si>
  <si>
    <t>Subaru Oil Change</t>
  </si>
  <si>
    <t>Annual Fire Extinguisher Inspection</t>
  </si>
  <si>
    <t>VOIDED</t>
  </si>
  <si>
    <t>Digital Subscription Renewal for Alicia and Robin</t>
  </si>
  <si>
    <t>Inspection Filters</t>
  </si>
  <si>
    <t>Freight Charge from INV 120352</t>
  </si>
  <si>
    <t>Funds Transfer Payroll</t>
  </si>
  <si>
    <t>Well Basic w/ Data Services</t>
  </si>
  <si>
    <t>Funds Transfer</t>
  </si>
  <si>
    <t>Printer for Telecommuting Usage</t>
  </si>
  <si>
    <t>Truck - Differential Fluid</t>
  </si>
  <si>
    <t>Logo Gear</t>
  </si>
  <si>
    <t>District Database Contract Work from 6/1-7/31/18</t>
  </si>
  <si>
    <t>Legal - General, Personnel, DS TPDES, EP, Director Elections</t>
  </si>
  <si>
    <t>Teleconferencing Services</t>
  </si>
  <si>
    <t>Brian Hunt P.G. License Renewal</t>
  </si>
  <si>
    <t>Landscape Services</t>
  </si>
  <si>
    <t>Canteen, Board Meeting Snacks and Supplies</t>
  </si>
  <si>
    <t>Various Charges</t>
  </si>
  <si>
    <t>Legislation, and Needmore SOAH Litigation</t>
  </si>
  <si>
    <t>Web Support 8/1/18 - 8/15/18</t>
  </si>
  <si>
    <t>Employee-paid Supplemental Insurance</t>
  </si>
  <si>
    <t>Expense and Mileage Reimbursement</t>
  </si>
  <si>
    <t>Copier Lease</t>
  </si>
  <si>
    <t>Relief Valve Replacement</t>
  </si>
  <si>
    <t>Supplemental Gap Insurance Premium for Sept</t>
  </si>
  <si>
    <t>Shredder &amp; Paper</t>
  </si>
  <si>
    <t>Plotter Cartridge</t>
  </si>
  <si>
    <t>Water</t>
  </si>
  <si>
    <t>June Fees and Fringe</t>
  </si>
  <si>
    <t>Health Insurance Premium - September</t>
  </si>
  <si>
    <t>Dental Insurance Premium - September</t>
  </si>
  <si>
    <t>Microscope</t>
  </si>
  <si>
    <t>Postage Replenishment</t>
  </si>
  <si>
    <t>Funds Transfer Payroll, and Incentive Compensation</t>
  </si>
  <si>
    <t>Construction Phase BMP Insp.- Consulting Services April - July 2018</t>
  </si>
  <si>
    <t>EP SOAH Hearing Ads for SMDR and WV</t>
  </si>
  <si>
    <t>Batteries</t>
  </si>
  <si>
    <t>Laptop Battery Replacement</t>
  </si>
  <si>
    <t>74-2488641 Directors</t>
  </si>
  <si>
    <t>Petty Cash Fund Replenishment</t>
  </si>
  <si>
    <t>Logo Gear Exchange</t>
  </si>
  <si>
    <t>Well Sampling</t>
  </si>
  <si>
    <t>Ruby ASR Sampling</t>
  </si>
  <si>
    <t>Internet</t>
  </si>
  <si>
    <t>Electricity</t>
  </si>
  <si>
    <t>Final Project Completion</t>
  </si>
  <si>
    <t>FY2018 Incentive Compensation Retirement Contribution</t>
  </si>
  <si>
    <t>74-2488641 Incentive Compensation</t>
  </si>
  <si>
    <t>Trash and Recycling Services</t>
  </si>
  <si>
    <t>Well Sampling - EP Well Water Chemistry</t>
  </si>
  <si>
    <t>Abstracts</t>
  </si>
  <si>
    <t>Expense Reimbursement for Abstract</t>
  </si>
  <si>
    <t>Management Consultant Services 7/1/18 - 8/31/18</t>
  </si>
  <si>
    <t>English to Spanish Translation</t>
  </si>
  <si>
    <t>Gasoline</t>
  </si>
  <si>
    <t>Computer Equipment for L. Cockrell and B. Smith</t>
  </si>
  <si>
    <t>Needmore - SOAH</t>
  </si>
  <si>
    <t>BARTON SPRINGS/EDWARDS AQUIFER CONSERVATION DISTRICT</t>
  </si>
  <si>
    <t>FY 2018 OPERATING ACCOUNT - CHECK REGISTER</t>
  </si>
  <si>
    <t>August 1 - August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</si>
</sst>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95"/>
  <sheetViews>
    <sheetView tabSelected="1" workbookViewId="0">
      <pane xSplit="1" ySplit="5" topLeftCell="B60" activePane="bottomRight" state="frozenSplit"/>
      <selection pane="topRight" activeCell="C1" sqref="C1"/>
      <selection pane="bottomLeft" activeCell="A2" sqref="A2"/>
      <selection pane="bottomRight" activeCell="A3" sqref="A3:I3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9.5703125" style="14" bestFit="1" customWidth="1"/>
    <col min="5" max="5" width="30.7109375" style="14" customWidth="1"/>
    <col min="6" max="6" width="33.5703125" style="14" customWidth="1"/>
    <col min="7" max="7" width="8.7109375" style="14" bestFit="1" customWidth="1"/>
    <col min="8" max="8" width="1.28515625" style="14" customWidth="1"/>
    <col min="9" max="9" width="8.7109375" style="14" bestFit="1" customWidth="1"/>
  </cols>
  <sheetData>
    <row r="1" spans="1:10" s="15" customFormat="1" ht="26.25" customHeight="1" x14ac:dyDescent="0.35">
      <c r="A1" s="16" t="s">
        <v>215</v>
      </c>
      <c r="B1" s="22"/>
      <c r="C1" s="22"/>
      <c r="D1" s="22"/>
      <c r="E1" s="22"/>
      <c r="F1" s="22"/>
      <c r="G1" s="22"/>
      <c r="H1" s="22"/>
      <c r="I1" s="22"/>
      <c r="J1" s="19"/>
    </row>
    <row r="2" spans="1:10" s="15" customFormat="1" ht="19.5" customHeight="1" x14ac:dyDescent="0.3">
      <c r="A2" s="17" t="s">
        <v>216</v>
      </c>
      <c r="B2" s="22"/>
      <c r="C2" s="22"/>
      <c r="D2" s="22"/>
      <c r="E2" s="22"/>
      <c r="F2" s="22"/>
      <c r="G2" s="22"/>
      <c r="H2" s="22"/>
      <c r="I2" s="22"/>
      <c r="J2" s="20"/>
    </row>
    <row r="3" spans="1:10" s="15" customFormat="1" ht="18.75" customHeight="1" x14ac:dyDescent="0.25">
      <c r="A3" s="18" t="s">
        <v>217</v>
      </c>
      <c r="B3" s="22"/>
      <c r="C3" s="22"/>
      <c r="D3" s="22"/>
      <c r="E3" s="22"/>
      <c r="F3" s="22"/>
      <c r="G3" s="22"/>
      <c r="H3" s="22"/>
      <c r="I3" s="22"/>
      <c r="J3" s="21"/>
    </row>
    <row r="4" spans="1:10" ht="9" customHeight="1" x14ac:dyDescent="0.25"/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2"/>
      <c r="H6" s="1"/>
      <c r="I6" s="2">
        <v>57300.82</v>
      </c>
    </row>
    <row r="7" spans="1:10" x14ac:dyDescent="0.25">
      <c r="A7" s="4" t="s">
        <v>7</v>
      </c>
      <c r="B7" s="5">
        <v>43313</v>
      </c>
      <c r="C7" s="4"/>
      <c r="D7" s="4" t="s">
        <v>11</v>
      </c>
      <c r="E7" s="4" t="s">
        <v>87</v>
      </c>
      <c r="F7" s="4" t="s">
        <v>143</v>
      </c>
      <c r="G7" s="6">
        <v>-170.98</v>
      </c>
      <c r="H7" s="4"/>
      <c r="I7" s="6">
        <f>ROUND(I6+G7,5)</f>
        <v>57129.84</v>
      </c>
    </row>
    <row r="8" spans="1:10" x14ac:dyDescent="0.25">
      <c r="A8" s="4" t="s">
        <v>7</v>
      </c>
      <c r="B8" s="5">
        <v>43313</v>
      </c>
      <c r="C8" s="4"/>
      <c r="D8" s="4" t="s">
        <v>12</v>
      </c>
      <c r="E8" s="4" t="s">
        <v>88</v>
      </c>
      <c r="F8" s="4" t="s">
        <v>144</v>
      </c>
      <c r="G8" s="6">
        <v>-210</v>
      </c>
      <c r="H8" s="4"/>
      <c r="I8" s="6">
        <f>ROUND(I7+G8,5)</f>
        <v>56919.839999999997</v>
      </c>
    </row>
    <row r="9" spans="1:10" x14ac:dyDescent="0.25">
      <c r="A9" s="4" t="s">
        <v>8</v>
      </c>
      <c r="B9" s="5">
        <v>43314</v>
      </c>
      <c r="C9" s="4"/>
      <c r="D9" s="4" t="s">
        <v>13</v>
      </c>
      <c r="E9" s="4" t="s">
        <v>89</v>
      </c>
      <c r="F9" s="4" t="s">
        <v>145</v>
      </c>
      <c r="G9" s="6">
        <v>-4206.34</v>
      </c>
      <c r="H9" s="4"/>
      <c r="I9" s="6">
        <f>ROUND(I8+G9,5)</f>
        <v>52713.5</v>
      </c>
    </row>
    <row r="10" spans="1:10" x14ac:dyDescent="0.25">
      <c r="A10" s="4" t="s">
        <v>8</v>
      </c>
      <c r="B10" s="5">
        <v>43314</v>
      </c>
      <c r="C10" s="4"/>
      <c r="D10" s="4" t="s">
        <v>14</v>
      </c>
      <c r="E10" s="4" t="s">
        <v>90</v>
      </c>
      <c r="F10" s="4" t="s">
        <v>146</v>
      </c>
      <c r="G10" s="6">
        <v>-8055.21</v>
      </c>
      <c r="H10" s="4"/>
      <c r="I10" s="6">
        <f>ROUND(I9+G10,5)</f>
        <v>44658.29</v>
      </c>
    </row>
    <row r="11" spans="1:10" x14ac:dyDescent="0.25">
      <c r="A11" s="4" t="s">
        <v>7</v>
      </c>
      <c r="B11" s="5">
        <v>43315</v>
      </c>
      <c r="C11" s="4"/>
      <c r="D11" s="4" t="s">
        <v>15</v>
      </c>
      <c r="E11" s="4" t="s">
        <v>91</v>
      </c>
      <c r="F11" s="4" t="s">
        <v>147</v>
      </c>
      <c r="G11" s="6">
        <v>-455.17</v>
      </c>
      <c r="H11" s="4"/>
      <c r="I11" s="6">
        <f>ROUND(I10+G11,5)</f>
        <v>44203.12</v>
      </c>
    </row>
    <row r="12" spans="1:10" x14ac:dyDescent="0.25">
      <c r="A12" s="4" t="s">
        <v>7</v>
      </c>
      <c r="B12" s="5">
        <v>43319</v>
      </c>
      <c r="C12" s="4"/>
      <c r="D12" s="4" t="s">
        <v>16</v>
      </c>
      <c r="E12" s="4" t="s">
        <v>92</v>
      </c>
      <c r="F12" s="4" t="s">
        <v>148</v>
      </c>
      <c r="G12" s="6">
        <v>-614</v>
      </c>
      <c r="H12" s="4"/>
      <c r="I12" s="6">
        <f>ROUND(I11+G12,5)</f>
        <v>43589.120000000003</v>
      </c>
    </row>
    <row r="13" spans="1:10" x14ac:dyDescent="0.25">
      <c r="A13" s="4" t="s">
        <v>7</v>
      </c>
      <c r="B13" s="5">
        <v>43319</v>
      </c>
      <c r="C13" s="4"/>
      <c r="D13" s="4" t="s">
        <v>17</v>
      </c>
      <c r="E13" s="4" t="s">
        <v>93</v>
      </c>
      <c r="F13" s="4" t="s">
        <v>149</v>
      </c>
      <c r="G13" s="6">
        <v>-247.75</v>
      </c>
      <c r="H13" s="4"/>
      <c r="I13" s="6">
        <f>ROUND(I12+G13,5)</f>
        <v>43341.37</v>
      </c>
    </row>
    <row r="14" spans="1:10" x14ac:dyDescent="0.25">
      <c r="A14" s="4" t="s">
        <v>7</v>
      </c>
      <c r="B14" s="5">
        <v>43319</v>
      </c>
      <c r="C14" s="4"/>
      <c r="D14" s="4" t="s">
        <v>18</v>
      </c>
      <c r="E14" s="4" t="s">
        <v>94</v>
      </c>
      <c r="F14" s="4" t="s">
        <v>150</v>
      </c>
      <c r="G14" s="6">
        <v>-102.5</v>
      </c>
      <c r="H14" s="4"/>
      <c r="I14" s="6">
        <f>ROUND(I13+G14,5)</f>
        <v>43238.87</v>
      </c>
    </row>
    <row r="15" spans="1:10" x14ac:dyDescent="0.25">
      <c r="A15" s="4" t="s">
        <v>7</v>
      </c>
      <c r="B15" s="5">
        <v>43319</v>
      </c>
      <c r="C15" s="4"/>
      <c r="D15" s="4" t="s">
        <v>19</v>
      </c>
      <c r="E15" s="4" t="s">
        <v>87</v>
      </c>
      <c r="F15" s="4" t="s">
        <v>151</v>
      </c>
      <c r="G15" s="6">
        <v>-1759.24</v>
      </c>
      <c r="H15" s="4"/>
      <c r="I15" s="6">
        <f>ROUND(I14+G15,5)</f>
        <v>41479.629999999997</v>
      </c>
    </row>
    <row r="16" spans="1:10" x14ac:dyDescent="0.25">
      <c r="A16" s="4" t="s">
        <v>7</v>
      </c>
      <c r="B16" s="5">
        <v>43319</v>
      </c>
      <c r="C16" s="4"/>
      <c r="D16" s="4" t="s">
        <v>20</v>
      </c>
      <c r="E16" s="4" t="s">
        <v>95</v>
      </c>
      <c r="F16" s="4" t="s">
        <v>152</v>
      </c>
      <c r="G16" s="6">
        <v>-996.24</v>
      </c>
      <c r="H16" s="4"/>
      <c r="I16" s="6">
        <f>ROUND(I15+G16,5)</f>
        <v>40483.39</v>
      </c>
    </row>
    <row r="17" spans="1:9" x14ac:dyDescent="0.25">
      <c r="A17" s="4" t="s">
        <v>7</v>
      </c>
      <c r="B17" s="5">
        <v>43319</v>
      </c>
      <c r="C17" s="4"/>
      <c r="D17" s="4" t="s">
        <v>21</v>
      </c>
      <c r="E17" s="4" t="s">
        <v>96</v>
      </c>
      <c r="F17" s="4" t="s">
        <v>153</v>
      </c>
      <c r="G17" s="6">
        <v>-128.76</v>
      </c>
      <c r="H17" s="4"/>
      <c r="I17" s="6">
        <f>ROUND(I16+G17,5)</f>
        <v>40354.629999999997</v>
      </c>
    </row>
    <row r="18" spans="1:9" x14ac:dyDescent="0.25">
      <c r="A18" s="4" t="s">
        <v>7</v>
      </c>
      <c r="B18" s="5">
        <v>43319</v>
      </c>
      <c r="C18" s="4"/>
      <c r="D18" s="4" t="s">
        <v>22</v>
      </c>
      <c r="E18" s="4" t="s">
        <v>97</v>
      </c>
      <c r="F18" s="4" t="s">
        <v>154</v>
      </c>
      <c r="G18" s="6">
        <v>-56.07</v>
      </c>
      <c r="H18" s="4"/>
      <c r="I18" s="6">
        <f>ROUND(I17+G18,5)</f>
        <v>40298.559999999998</v>
      </c>
    </row>
    <row r="19" spans="1:9" x14ac:dyDescent="0.25">
      <c r="A19" s="4" t="s">
        <v>7</v>
      </c>
      <c r="B19" s="5">
        <v>43319</v>
      </c>
      <c r="C19" s="4"/>
      <c r="D19" s="4" t="s">
        <v>23</v>
      </c>
      <c r="E19" s="4" t="s">
        <v>98</v>
      </c>
      <c r="F19" s="4" t="s">
        <v>155</v>
      </c>
      <c r="G19" s="6">
        <v>-51.84</v>
      </c>
      <c r="H19" s="4"/>
      <c r="I19" s="6">
        <f>ROUND(I18+G19,5)</f>
        <v>40246.720000000001</v>
      </c>
    </row>
    <row r="20" spans="1:9" x14ac:dyDescent="0.25">
      <c r="A20" s="4" t="s">
        <v>7</v>
      </c>
      <c r="B20" s="5">
        <v>43319</v>
      </c>
      <c r="C20" s="4"/>
      <c r="D20" s="4" t="s">
        <v>24</v>
      </c>
      <c r="E20" s="4" t="s">
        <v>98</v>
      </c>
      <c r="F20" s="4" t="s">
        <v>156</v>
      </c>
      <c r="G20" s="6">
        <v>-114.88</v>
      </c>
      <c r="H20" s="4"/>
      <c r="I20" s="6">
        <f>ROUND(I19+G20,5)</f>
        <v>40131.839999999997</v>
      </c>
    </row>
    <row r="21" spans="1:9" x14ac:dyDescent="0.25">
      <c r="A21" s="4" t="s">
        <v>7</v>
      </c>
      <c r="B21" s="5">
        <v>43319</v>
      </c>
      <c r="C21" s="4"/>
      <c r="D21" s="4" t="s">
        <v>25</v>
      </c>
      <c r="E21" s="4" t="s">
        <v>99</v>
      </c>
      <c r="F21" s="4" t="s">
        <v>157</v>
      </c>
      <c r="G21" s="6">
        <v>-42.79</v>
      </c>
      <c r="H21" s="4"/>
      <c r="I21" s="6">
        <f>ROUND(I20+G21,5)</f>
        <v>40089.050000000003</v>
      </c>
    </row>
    <row r="22" spans="1:9" x14ac:dyDescent="0.25">
      <c r="A22" s="4" t="s">
        <v>7</v>
      </c>
      <c r="B22" s="5">
        <v>43319</v>
      </c>
      <c r="C22" s="4"/>
      <c r="D22" s="4" t="s">
        <v>26</v>
      </c>
      <c r="E22" s="4" t="s">
        <v>100</v>
      </c>
      <c r="F22" s="4" t="s">
        <v>158</v>
      </c>
      <c r="G22" s="6">
        <v>-55</v>
      </c>
      <c r="H22" s="4"/>
      <c r="I22" s="6">
        <f>ROUND(I21+G22,5)</f>
        <v>40034.050000000003</v>
      </c>
    </row>
    <row r="23" spans="1:9" x14ac:dyDescent="0.25">
      <c r="A23" s="4" t="s">
        <v>7</v>
      </c>
      <c r="B23" s="5">
        <v>43319</v>
      </c>
      <c r="C23" s="4"/>
      <c r="D23" s="4" t="s">
        <v>27</v>
      </c>
      <c r="E23" s="4" t="s">
        <v>101</v>
      </c>
      <c r="F23" s="4" t="s">
        <v>159</v>
      </c>
      <c r="G23" s="6">
        <v>0</v>
      </c>
      <c r="H23" s="4"/>
      <c r="I23" s="6">
        <f>ROUND(I22+G23,5)</f>
        <v>40034.050000000003</v>
      </c>
    </row>
    <row r="24" spans="1:9" x14ac:dyDescent="0.25">
      <c r="A24" s="4" t="s">
        <v>9</v>
      </c>
      <c r="B24" s="5">
        <v>43319</v>
      </c>
      <c r="C24" s="4"/>
      <c r="D24" s="4"/>
      <c r="E24" s="4"/>
      <c r="F24" s="4" t="s">
        <v>9</v>
      </c>
      <c r="G24" s="6">
        <v>14709.87</v>
      </c>
      <c r="H24" s="4"/>
      <c r="I24" s="6">
        <f>ROUND(I23+G24,5)</f>
        <v>54743.92</v>
      </c>
    </row>
    <row r="25" spans="1:9" x14ac:dyDescent="0.25">
      <c r="A25" s="4" t="s">
        <v>7</v>
      </c>
      <c r="B25" s="5">
        <v>43320</v>
      </c>
      <c r="C25" s="4"/>
      <c r="D25" s="4" t="s">
        <v>28</v>
      </c>
      <c r="E25" s="4" t="s">
        <v>102</v>
      </c>
      <c r="F25" s="4" t="s">
        <v>160</v>
      </c>
      <c r="G25" s="6">
        <v>-284</v>
      </c>
      <c r="H25" s="4"/>
      <c r="I25" s="6">
        <f>ROUND(I24+G25,5)</f>
        <v>54459.92</v>
      </c>
    </row>
    <row r="26" spans="1:9" x14ac:dyDescent="0.25">
      <c r="A26" s="4" t="s">
        <v>7</v>
      </c>
      <c r="B26" s="5">
        <v>43320</v>
      </c>
      <c r="C26" s="4"/>
      <c r="D26" s="4" t="s">
        <v>29</v>
      </c>
      <c r="E26" s="4" t="s">
        <v>103</v>
      </c>
      <c r="F26" s="4" t="s">
        <v>161</v>
      </c>
      <c r="G26" s="6">
        <v>-659.92</v>
      </c>
      <c r="H26" s="4"/>
      <c r="I26" s="6">
        <f>ROUND(I25+G26,5)</f>
        <v>53800</v>
      </c>
    </row>
    <row r="27" spans="1:9" x14ac:dyDescent="0.25">
      <c r="A27" s="4" t="s">
        <v>7</v>
      </c>
      <c r="B27" s="5">
        <v>43320</v>
      </c>
      <c r="C27" s="4"/>
      <c r="D27" s="4" t="s">
        <v>30</v>
      </c>
      <c r="E27" s="4" t="s">
        <v>104</v>
      </c>
      <c r="F27" s="4" t="s">
        <v>162</v>
      </c>
      <c r="G27" s="6">
        <v>-56</v>
      </c>
      <c r="H27" s="4"/>
      <c r="I27" s="6">
        <f>ROUND(I26+G27,5)</f>
        <v>53744</v>
      </c>
    </row>
    <row r="28" spans="1:9" x14ac:dyDescent="0.25">
      <c r="A28" s="4" t="s">
        <v>10</v>
      </c>
      <c r="B28" s="5">
        <v>43321</v>
      </c>
      <c r="C28" s="4"/>
      <c r="D28" s="4"/>
      <c r="E28" s="4"/>
      <c r="F28" s="4" t="s">
        <v>163</v>
      </c>
      <c r="G28" s="6">
        <v>-25000</v>
      </c>
      <c r="H28" s="4"/>
      <c r="I28" s="6">
        <f>ROUND(I27+G28,5)</f>
        <v>28744</v>
      </c>
    </row>
    <row r="29" spans="1:9" x14ac:dyDescent="0.25">
      <c r="A29" s="4" t="s">
        <v>7</v>
      </c>
      <c r="B29" s="5">
        <v>43321</v>
      </c>
      <c r="C29" s="4"/>
      <c r="D29" s="4" t="s">
        <v>31</v>
      </c>
      <c r="E29" s="4" t="s">
        <v>101</v>
      </c>
      <c r="F29" s="4" t="s">
        <v>164</v>
      </c>
      <c r="G29" s="6">
        <v>-1544</v>
      </c>
      <c r="H29" s="4"/>
      <c r="I29" s="6">
        <f>ROUND(I28+G29,5)</f>
        <v>27200</v>
      </c>
    </row>
    <row r="30" spans="1:9" x14ac:dyDescent="0.25">
      <c r="A30" s="4" t="s">
        <v>10</v>
      </c>
      <c r="B30" s="5">
        <v>43321</v>
      </c>
      <c r="C30" s="4"/>
      <c r="D30" s="4"/>
      <c r="E30" s="4"/>
      <c r="F30" s="4" t="s">
        <v>165</v>
      </c>
      <c r="G30" s="6">
        <v>100000</v>
      </c>
      <c r="H30" s="4"/>
      <c r="I30" s="6">
        <f>ROUND(I29+G30,5)</f>
        <v>127200</v>
      </c>
    </row>
    <row r="31" spans="1:9" x14ac:dyDescent="0.25">
      <c r="A31" s="4" t="s">
        <v>7</v>
      </c>
      <c r="B31" s="5">
        <v>43321</v>
      </c>
      <c r="C31" s="4"/>
      <c r="D31" s="4" t="s">
        <v>32</v>
      </c>
      <c r="E31" s="4" t="s">
        <v>105</v>
      </c>
      <c r="F31" s="4" t="s">
        <v>166</v>
      </c>
      <c r="G31" s="6">
        <v>-216.49</v>
      </c>
      <c r="H31" s="4"/>
      <c r="I31" s="6">
        <f>ROUND(I30+G31,5)</f>
        <v>126983.51</v>
      </c>
    </row>
    <row r="32" spans="1:9" x14ac:dyDescent="0.25">
      <c r="A32" s="4" t="s">
        <v>7</v>
      </c>
      <c r="B32" s="5">
        <v>43321</v>
      </c>
      <c r="C32" s="4"/>
      <c r="D32" s="4" t="s">
        <v>33</v>
      </c>
      <c r="E32" s="4" t="s">
        <v>106</v>
      </c>
      <c r="F32" s="4" t="s">
        <v>166</v>
      </c>
      <c r="G32" s="6">
        <v>-248.96</v>
      </c>
      <c r="H32" s="4"/>
      <c r="I32" s="6">
        <f>ROUND(I31+G32,5)</f>
        <v>126734.55</v>
      </c>
    </row>
    <row r="33" spans="1:9" x14ac:dyDescent="0.25">
      <c r="A33" s="4" t="s">
        <v>7</v>
      </c>
      <c r="B33" s="5">
        <v>43325</v>
      </c>
      <c r="C33" s="4"/>
      <c r="D33" s="4" t="s">
        <v>34</v>
      </c>
      <c r="E33" s="4" t="s">
        <v>107</v>
      </c>
      <c r="F33" s="4" t="s">
        <v>167</v>
      </c>
      <c r="G33" s="6">
        <v>-189.38</v>
      </c>
      <c r="H33" s="4"/>
      <c r="I33" s="6">
        <f>ROUND(I32+G33,5)</f>
        <v>126545.17</v>
      </c>
    </row>
    <row r="34" spans="1:9" x14ac:dyDescent="0.25">
      <c r="A34" s="4" t="s">
        <v>7</v>
      </c>
      <c r="B34" s="5">
        <v>43326</v>
      </c>
      <c r="C34" s="4"/>
      <c r="D34" s="4" t="s">
        <v>35</v>
      </c>
      <c r="E34" s="4" t="s">
        <v>108</v>
      </c>
      <c r="F34" s="4" t="s">
        <v>168</v>
      </c>
      <c r="G34" s="6">
        <v>-426.5</v>
      </c>
      <c r="H34" s="4"/>
      <c r="I34" s="6">
        <f>ROUND(I33+G34,5)</f>
        <v>126118.67</v>
      </c>
    </row>
    <row r="35" spans="1:9" x14ac:dyDescent="0.25">
      <c r="A35" s="4" t="s">
        <v>7</v>
      </c>
      <c r="B35" s="5">
        <v>43326</v>
      </c>
      <c r="C35" s="4"/>
      <c r="D35" s="4" t="s">
        <v>36</v>
      </c>
      <c r="E35" s="4" t="s">
        <v>98</v>
      </c>
      <c r="F35" s="4" t="s">
        <v>155</v>
      </c>
      <c r="G35" s="6">
        <v>-114.69</v>
      </c>
      <c r="H35" s="4"/>
      <c r="I35" s="6">
        <f>ROUND(I34+G35,5)</f>
        <v>126003.98</v>
      </c>
    </row>
    <row r="36" spans="1:9" x14ac:dyDescent="0.25">
      <c r="A36" s="4" t="s">
        <v>7</v>
      </c>
      <c r="B36" s="5">
        <v>43326</v>
      </c>
      <c r="C36" s="4"/>
      <c r="D36" s="4" t="s">
        <v>37</v>
      </c>
      <c r="E36" s="4" t="s">
        <v>109</v>
      </c>
      <c r="F36" s="4" t="s">
        <v>169</v>
      </c>
      <c r="G36" s="6">
        <v>-39283</v>
      </c>
      <c r="H36" s="4"/>
      <c r="I36" s="6">
        <f>ROUND(I35+G36,5)</f>
        <v>86720.98</v>
      </c>
    </row>
    <row r="37" spans="1:9" x14ac:dyDescent="0.25">
      <c r="A37" s="4" t="s">
        <v>7</v>
      </c>
      <c r="B37" s="5">
        <v>43326</v>
      </c>
      <c r="C37" s="4"/>
      <c r="D37" s="4" t="s">
        <v>38</v>
      </c>
      <c r="E37" s="4" t="s">
        <v>110</v>
      </c>
      <c r="F37" s="4" t="s">
        <v>170</v>
      </c>
      <c r="G37" s="6">
        <v>-12576.13</v>
      </c>
      <c r="H37" s="4"/>
      <c r="I37" s="6">
        <f>ROUND(I36+G37,5)</f>
        <v>74144.850000000006</v>
      </c>
    </row>
    <row r="38" spans="1:9" x14ac:dyDescent="0.25">
      <c r="A38" s="4" t="s">
        <v>7</v>
      </c>
      <c r="B38" s="5">
        <v>43326</v>
      </c>
      <c r="C38" s="4"/>
      <c r="D38" s="4" t="s">
        <v>39</v>
      </c>
      <c r="E38" s="4" t="s">
        <v>111</v>
      </c>
      <c r="F38" s="4" t="s">
        <v>171</v>
      </c>
      <c r="G38" s="6">
        <v>-64.84</v>
      </c>
      <c r="H38" s="4"/>
      <c r="I38" s="6">
        <f>ROUND(I37+G38,5)</f>
        <v>74080.009999999995</v>
      </c>
    </row>
    <row r="39" spans="1:9" x14ac:dyDescent="0.25">
      <c r="A39" s="4" t="s">
        <v>7</v>
      </c>
      <c r="B39" s="5">
        <v>43326</v>
      </c>
      <c r="C39" s="4"/>
      <c r="D39" s="4" t="s">
        <v>40</v>
      </c>
      <c r="E39" s="4" t="s">
        <v>112</v>
      </c>
      <c r="F39" s="4" t="s">
        <v>172</v>
      </c>
      <c r="G39" s="6">
        <v>-223</v>
      </c>
      <c r="H39" s="4"/>
      <c r="I39" s="6">
        <f>ROUND(I38+G39,5)</f>
        <v>73857.009999999995</v>
      </c>
    </row>
    <row r="40" spans="1:9" x14ac:dyDescent="0.25">
      <c r="A40" s="4" t="s">
        <v>7</v>
      </c>
      <c r="B40" s="5">
        <v>43326</v>
      </c>
      <c r="C40" s="4"/>
      <c r="D40" s="4" t="s">
        <v>41</v>
      </c>
      <c r="E40" s="4" t="s">
        <v>113</v>
      </c>
      <c r="F40" s="4" t="s">
        <v>173</v>
      </c>
      <c r="G40" s="6">
        <v>-65</v>
      </c>
      <c r="H40" s="4"/>
      <c r="I40" s="6">
        <f>ROUND(I39+G40,5)</f>
        <v>73792.009999999995</v>
      </c>
    </row>
    <row r="41" spans="1:9" x14ac:dyDescent="0.25">
      <c r="A41" s="4" t="s">
        <v>7</v>
      </c>
      <c r="B41" s="5">
        <v>43326</v>
      </c>
      <c r="C41" s="4"/>
      <c r="D41" s="4" t="s">
        <v>42</v>
      </c>
      <c r="E41" s="4" t="s">
        <v>114</v>
      </c>
      <c r="F41" s="4" t="s">
        <v>174</v>
      </c>
      <c r="G41" s="6">
        <v>-304.7</v>
      </c>
      <c r="H41" s="4"/>
      <c r="I41" s="6">
        <f>ROUND(I40+G41,5)</f>
        <v>73487.31</v>
      </c>
    </row>
    <row r="42" spans="1:9" x14ac:dyDescent="0.25">
      <c r="A42" s="4" t="s">
        <v>7</v>
      </c>
      <c r="B42" s="5">
        <v>43326</v>
      </c>
      <c r="C42" s="4"/>
      <c r="D42" s="4" t="s">
        <v>43</v>
      </c>
      <c r="E42" s="4" t="s">
        <v>115</v>
      </c>
      <c r="F42" s="4" t="s">
        <v>175</v>
      </c>
      <c r="G42" s="6">
        <v>-7218.35</v>
      </c>
      <c r="H42" s="4"/>
      <c r="I42" s="6">
        <f>ROUND(I41+G42,5)</f>
        <v>66268.960000000006</v>
      </c>
    </row>
    <row r="43" spans="1:9" x14ac:dyDescent="0.25">
      <c r="A43" s="4" t="s">
        <v>7</v>
      </c>
      <c r="B43" s="5">
        <v>43326</v>
      </c>
      <c r="C43" s="4"/>
      <c r="D43" s="4" t="s">
        <v>44</v>
      </c>
      <c r="E43" s="4" t="s">
        <v>116</v>
      </c>
      <c r="F43" s="4" t="s">
        <v>176</v>
      </c>
      <c r="G43" s="6">
        <v>-1205</v>
      </c>
      <c r="H43" s="4"/>
      <c r="I43" s="6">
        <f>ROUND(I42+G43,5)</f>
        <v>65063.96</v>
      </c>
    </row>
    <row r="44" spans="1:9" x14ac:dyDescent="0.25">
      <c r="A44" s="4" t="s">
        <v>7</v>
      </c>
      <c r="B44" s="5">
        <v>43327</v>
      </c>
      <c r="C44" s="4"/>
      <c r="D44" s="4" t="s">
        <v>45</v>
      </c>
      <c r="E44" s="4" t="s">
        <v>117</v>
      </c>
      <c r="F44" s="4" t="s">
        <v>177</v>
      </c>
      <c r="G44" s="6">
        <v>-300</v>
      </c>
      <c r="H44" s="4"/>
      <c r="I44" s="6">
        <f>ROUND(I43+G44,5)</f>
        <v>64763.96</v>
      </c>
    </row>
    <row r="45" spans="1:9" x14ac:dyDescent="0.25">
      <c r="A45" s="4" t="s">
        <v>8</v>
      </c>
      <c r="B45" s="5">
        <v>43328</v>
      </c>
      <c r="C45" s="4"/>
      <c r="D45" s="4" t="s">
        <v>46</v>
      </c>
      <c r="E45" s="4" t="s">
        <v>89</v>
      </c>
      <c r="F45" s="4" t="s">
        <v>145</v>
      </c>
      <c r="G45" s="6">
        <v>-4206.34</v>
      </c>
      <c r="H45" s="4"/>
      <c r="I45" s="6">
        <f>ROUND(I44+G45,5)</f>
        <v>60557.62</v>
      </c>
    </row>
    <row r="46" spans="1:9" x14ac:dyDescent="0.25">
      <c r="A46" s="4" t="s">
        <v>8</v>
      </c>
      <c r="B46" s="5">
        <v>43328</v>
      </c>
      <c r="C46" s="4"/>
      <c r="D46" s="4" t="s">
        <v>14</v>
      </c>
      <c r="E46" s="4" t="s">
        <v>90</v>
      </c>
      <c r="F46" s="4" t="s">
        <v>146</v>
      </c>
      <c r="G46" s="6">
        <v>-8227.39</v>
      </c>
      <c r="H46" s="4"/>
      <c r="I46" s="6">
        <f>ROUND(I45+G46,5)</f>
        <v>52330.23</v>
      </c>
    </row>
    <row r="47" spans="1:9" x14ac:dyDescent="0.25">
      <c r="A47" s="4" t="s">
        <v>8</v>
      </c>
      <c r="B47" s="5">
        <v>43328</v>
      </c>
      <c r="C47" s="4"/>
      <c r="D47" s="4" t="s">
        <v>47</v>
      </c>
      <c r="E47" s="4" t="s">
        <v>118</v>
      </c>
      <c r="F47" s="4" t="s">
        <v>178</v>
      </c>
      <c r="G47" s="6">
        <v>-186.08</v>
      </c>
      <c r="H47" s="4"/>
      <c r="I47" s="6">
        <f>ROUND(I46+G47,5)</f>
        <v>52144.15</v>
      </c>
    </row>
    <row r="48" spans="1:9" x14ac:dyDescent="0.25">
      <c r="A48" s="4" t="s">
        <v>7</v>
      </c>
      <c r="B48" s="5">
        <v>43328</v>
      </c>
      <c r="C48" s="4"/>
      <c r="D48" s="4" t="s">
        <v>48</v>
      </c>
      <c r="E48" s="4" t="s">
        <v>119</v>
      </c>
      <c r="F48" s="4" t="s">
        <v>179</v>
      </c>
      <c r="G48" s="6">
        <v>-250.04</v>
      </c>
      <c r="H48" s="4"/>
      <c r="I48" s="6">
        <f>ROUND(I47+G48,5)</f>
        <v>51894.11</v>
      </c>
    </row>
    <row r="49" spans="1:9" x14ac:dyDescent="0.25">
      <c r="A49" s="4" t="s">
        <v>7</v>
      </c>
      <c r="B49" s="5">
        <v>43328</v>
      </c>
      <c r="C49" s="4"/>
      <c r="D49" s="4" t="s">
        <v>49</v>
      </c>
      <c r="E49" s="4" t="s">
        <v>120</v>
      </c>
      <c r="F49" s="4" t="s">
        <v>180</v>
      </c>
      <c r="G49" s="6">
        <v>-680.5</v>
      </c>
      <c r="H49" s="4"/>
      <c r="I49" s="6">
        <f>ROUND(I48+G49,5)</f>
        <v>51213.61</v>
      </c>
    </row>
    <row r="50" spans="1:9" x14ac:dyDescent="0.25">
      <c r="A50" s="4" t="s">
        <v>9</v>
      </c>
      <c r="B50" s="5">
        <v>43329</v>
      </c>
      <c r="C50" s="4"/>
      <c r="D50" s="4"/>
      <c r="E50" s="4"/>
      <c r="F50" s="4" t="s">
        <v>9</v>
      </c>
      <c r="G50" s="6">
        <v>850</v>
      </c>
      <c r="H50" s="4"/>
      <c r="I50" s="6">
        <f>ROUND(I49+G50,5)</f>
        <v>52063.61</v>
      </c>
    </row>
    <row r="51" spans="1:9" x14ac:dyDescent="0.25">
      <c r="A51" s="4" t="s">
        <v>7</v>
      </c>
      <c r="B51" s="5">
        <v>43332</v>
      </c>
      <c r="C51" s="4"/>
      <c r="D51" s="4" t="s">
        <v>50</v>
      </c>
      <c r="E51" s="4" t="s">
        <v>121</v>
      </c>
      <c r="F51" s="4" t="s">
        <v>181</v>
      </c>
      <c r="G51" s="6">
        <v>-130.15</v>
      </c>
      <c r="H51" s="4"/>
      <c r="I51" s="6">
        <f>ROUND(I50+G51,5)</f>
        <v>51933.46</v>
      </c>
    </row>
    <row r="52" spans="1:9" x14ac:dyDescent="0.25">
      <c r="A52" s="4" t="s">
        <v>7</v>
      </c>
      <c r="B52" s="5">
        <v>43333</v>
      </c>
      <c r="C52" s="4"/>
      <c r="D52" s="4" t="s">
        <v>51</v>
      </c>
      <c r="E52" s="4" t="s">
        <v>122</v>
      </c>
      <c r="F52" s="4" t="s">
        <v>182</v>
      </c>
      <c r="G52" s="6">
        <v>-895.51</v>
      </c>
      <c r="H52" s="4"/>
      <c r="I52" s="6">
        <f>ROUND(I51+G52,5)</f>
        <v>51037.95</v>
      </c>
    </row>
    <row r="53" spans="1:9" x14ac:dyDescent="0.25">
      <c r="A53" s="4" t="s">
        <v>7</v>
      </c>
      <c r="B53" s="5">
        <v>43333</v>
      </c>
      <c r="C53" s="4"/>
      <c r="D53" s="4" t="s">
        <v>52</v>
      </c>
      <c r="E53" s="4" t="s">
        <v>123</v>
      </c>
      <c r="F53" s="4" t="s">
        <v>183</v>
      </c>
      <c r="G53" s="6">
        <v>-310.88</v>
      </c>
      <c r="H53" s="4"/>
      <c r="I53" s="6">
        <f>ROUND(I52+G53,5)</f>
        <v>50727.07</v>
      </c>
    </row>
    <row r="54" spans="1:9" x14ac:dyDescent="0.25">
      <c r="A54" s="4" t="s">
        <v>7</v>
      </c>
      <c r="B54" s="5">
        <v>43333</v>
      </c>
      <c r="C54" s="4"/>
      <c r="D54" s="4" t="s">
        <v>53</v>
      </c>
      <c r="E54" s="4" t="s">
        <v>98</v>
      </c>
      <c r="F54" s="4" t="s">
        <v>184</v>
      </c>
      <c r="G54" s="6">
        <v>-245.78</v>
      </c>
      <c r="H54" s="4"/>
      <c r="I54" s="6">
        <f>ROUND(I53+G54,5)</f>
        <v>50481.29</v>
      </c>
    </row>
    <row r="55" spans="1:9" x14ac:dyDescent="0.25">
      <c r="A55" s="4" t="s">
        <v>7</v>
      </c>
      <c r="B55" s="5">
        <v>43333</v>
      </c>
      <c r="C55" s="4"/>
      <c r="D55" s="4" t="s">
        <v>54</v>
      </c>
      <c r="E55" s="4" t="s">
        <v>124</v>
      </c>
      <c r="F55" s="4" t="s">
        <v>185</v>
      </c>
      <c r="G55" s="6">
        <v>-181.39</v>
      </c>
      <c r="H55" s="4"/>
      <c r="I55" s="6">
        <f>ROUND(I54+G55,5)</f>
        <v>50299.9</v>
      </c>
    </row>
    <row r="56" spans="1:9" x14ac:dyDescent="0.25">
      <c r="A56" s="4" t="s">
        <v>7</v>
      </c>
      <c r="B56" s="5">
        <v>43333</v>
      </c>
      <c r="C56" s="4"/>
      <c r="D56" s="4" t="s">
        <v>55</v>
      </c>
      <c r="E56" s="4" t="s">
        <v>125</v>
      </c>
      <c r="F56" s="4" t="s">
        <v>185</v>
      </c>
      <c r="G56" s="6">
        <v>-26.55</v>
      </c>
      <c r="H56" s="4"/>
      <c r="I56" s="6">
        <f>ROUND(I55+G56,5)</f>
        <v>50273.35</v>
      </c>
    </row>
    <row r="57" spans="1:9" x14ac:dyDescent="0.25">
      <c r="A57" s="4" t="s">
        <v>7</v>
      </c>
      <c r="B57" s="5">
        <v>43333</v>
      </c>
      <c r="C57" s="4"/>
      <c r="D57" s="4" t="s">
        <v>56</v>
      </c>
      <c r="E57" s="4" t="s">
        <v>126</v>
      </c>
      <c r="F57" s="4" t="s">
        <v>186</v>
      </c>
      <c r="G57" s="6">
        <v>-1320</v>
      </c>
      <c r="H57" s="4"/>
      <c r="I57" s="6">
        <f>ROUND(I56+G57,5)</f>
        <v>48953.35</v>
      </c>
    </row>
    <row r="58" spans="1:9" x14ac:dyDescent="0.25">
      <c r="A58" s="4" t="s">
        <v>8</v>
      </c>
      <c r="B58" s="5">
        <v>43333</v>
      </c>
      <c r="C58" s="4"/>
      <c r="D58" s="4" t="s">
        <v>57</v>
      </c>
      <c r="E58" s="4" t="s">
        <v>127</v>
      </c>
      <c r="F58" s="4" t="s">
        <v>187</v>
      </c>
      <c r="G58" s="6">
        <v>-11767.12</v>
      </c>
      <c r="H58" s="4"/>
      <c r="I58" s="6">
        <f>ROUND(I57+G58,5)</f>
        <v>37186.230000000003</v>
      </c>
    </row>
    <row r="59" spans="1:9" x14ac:dyDescent="0.25">
      <c r="A59" s="4" t="s">
        <v>7</v>
      </c>
      <c r="B59" s="5">
        <v>43333</v>
      </c>
      <c r="C59" s="4"/>
      <c r="D59" s="4" t="s">
        <v>58</v>
      </c>
      <c r="E59" s="4" t="s">
        <v>128</v>
      </c>
      <c r="F59" s="4" t="s">
        <v>188</v>
      </c>
      <c r="G59" s="6">
        <v>-1551.19</v>
      </c>
      <c r="H59" s="4"/>
      <c r="I59" s="6">
        <f>ROUND(I58+G59,5)</f>
        <v>35635.040000000001</v>
      </c>
    </row>
    <row r="60" spans="1:9" x14ac:dyDescent="0.25">
      <c r="A60" s="4" t="s">
        <v>7</v>
      </c>
      <c r="B60" s="5">
        <v>43333</v>
      </c>
      <c r="C60" s="4"/>
      <c r="D60" s="4" t="s">
        <v>59</v>
      </c>
      <c r="E60" s="4" t="s">
        <v>129</v>
      </c>
      <c r="F60" s="4" t="s">
        <v>189</v>
      </c>
      <c r="G60" s="6">
        <v>-2499</v>
      </c>
      <c r="H60" s="4"/>
      <c r="I60" s="6">
        <f>ROUND(I59+G60,5)</f>
        <v>33136.04</v>
      </c>
    </row>
    <row r="61" spans="1:9" x14ac:dyDescent="0.25">
      <c r="A61" s="4" t="s">
        <v>10</v>
      </c>
      <c r="B61" s="5">
        <v>43333</v>
      </c>
      <c r="C61" s="4"/>
      <c r="D61" s="4"/>
      <c r="E61" s="4"/>
      <c r="F61" s="4" t="s">
        <v>165</v>
      </c>
      <c r="G61" s="6">
        <v>110000</v>
      </c>
      <c r="H61" s="4"/>
      <c r="I61" s="6">
        <f>ROUND(I60+G61,5)</f>
        <v>143136.04</v>
      </c>
    </row>
    <row r="62" spans="1:9" x14ac:dyDescent="0.25">
      <c r="A62" s="4" t="s">
        <v>7</v>
      </c>
      <c r="B62" s="5">
        <v>43334</v>
      </c>
      <c r="C62" s="4"/>
      <c r="D62" s="4" t="s">
        <v>60</v>
      </c>
      <c r="E62" s="4" t="s">
        <v>130</v>
      </c>
      <c r="F62" s="4" t="s">
        <v>190</v>
      </c>
      <c r="G62" s="6">
        <v>-300</v>
      </c>
      <c r="H62" s="4"/>
      <c r="I62" s="6">
        <f>ROUND(I61+G62,5)</f>
        <v>142836.04</v>
      </c>
    </row>
    <row r="63" spans="1:9" x14ac:dyDescent="0.25">
      <c r="A63" s="4" t="s">
        <v>10</v>
      </c>
      <c r="B63" s="5">
        <v>43334</v>
      </c>
      <c r="C63" s="4"/>
      <c r="D63" s="4"/>
      <c r="E63" s="4"/>
      <c r="F63" s="4" t="s">
        <v>191</v>
      </c>
      <c r="G63" s="6">
        <v>-71000</v>
      </c>
      <c r="H63" s="4"/>
      <c r="I63" s="6">
        <f>ROUND(I62+G63,5)</f>
        <v>71836.039999999994</v>
      </c>
    </row>
    <row r="64" spans="1:9" x14ac:dyDescent="0.25">
      <c r="A64" s="4" t="s">
        <v>7</v>
      </c>
      <c r="B64" s="5">
        <v>43335</v>
      </c>
      <c r="C64" s="4"/>
      <c r="D64" s="4" t="s">
        <v>61</v>
      </c>
      <c r="E64" s="4" t="s">
        <v>131</v>
      </c>
      <c r="F64" s="4" t="s">
        <v>192</v>
      </c>
      <c r="G64" s="6">
        <v>-3852.47</v>
      </c>
      <c r="H64" s="4"/>
      <c r="I64" s="6">
        <f>ROUND(I63+G64,5)</f>
        <v>67983.570000000007</v>
      </c>
    </row>
    <row r="65" spans="1:9" x14ac:dyDescent="0.25">
      <c r="A65" s="4" t="s">
        <v>7</v>
      </c>
      <c r="B65" s="5">
        <v>43335</v>
      </c>
      <c r="C65" s="4"/>
      <c r="D65" s="4" t="s">
        <v>62</v>
      </c>
      <c r="E65" s="4" t="s">
        <v>132</v>
      </c>
      <c r="F65" s="4" t="s">
        <v>193</v>
      </c>
      <c r="G65" s="6">
        <v>-610.6</v>
      </c>
      <c r="H65" s="4"/>
      <c r="I65" s="6">
        <f>ROUND(I64+G65,5)</f>
        <v>67372.97</v>
      </c>
    </row>
    <row r="66" spans="1:9" x14ac:dyDescent="0.25">
      <c r="A66" s="4" t="s">
        <v>7</v>
      </c>
      <c r="B66" s="5">
        <v>43335</v>
      </c>
      <c r="C66" s="4"/>
      <c r="D66" s="4" t="s">
        <v>63</v>
      </c>
      <c r="E66" s="4" t="s">
        <v>133</v>
      </c>
      <c r="F66" s="4" t="s">
        <v>194</v>
      </c>
      <c r="G66" s="6">
        <v>-16.989999999999998</v>
      </c>
      <c r="H66" s="4"/>
      <c r="I66" s="6">
        <f>ROUND(I65+G66,5)</f>
        <v>67355.98</v>
      </c>
    </row>
    <row r="67" spans="1:9" x14ac:dyDescent="0.25">
      <c r="A67" s="4" t="s">
        <v>7</v>
      </c>
      <c r="B67" s="5">
        <v>43335</v>
      </c>
      <c r="C67" s="4"/>
      <c r="D67" s="4" t="s">
        <v>64</v>
      </c>
      <c r="E67" s="4" t="s">
        <v>133</v>
      </c>
      <c r="F67" s="4" t="s">
        <v>195</v>
      </c>
      <c r="G67" s="6">
        <v>-134.94999999999999</v>
      </c>
      <c r="H67" s="4"/>
      <c r="I67" s="6">
        <f>ROUND(I66+G67,5)</f>
        <v>67221.03</v>
      </c>
    </row>
    <row r="68" spans="1:9" x14ac:dyDescent="0.25">
      <c r="A68" s="4" t="s">
        <v>7</v>
      </c>
      <c r="B68" s="5">
        <v>43336</v>
      </c>
      <c r="C68" s="4"/>
      <c r="D68" s="4" t="s">
        <v>65</v>
      </c>
      <c r="E68" s="4" t="s">
        <v>134</v>
      </c>
      <c r="F68" s="4" t="s">
        <v>147</v>
      </c>
      <c r="G68" s="6">
        <v>-90.66</v>
      </c>
      <c r="H68" s="4"/>
      <c r="I68" s="6">
        <f>ROUND(I67+G68,5)</f>
        <v>67130.37</v>
      </c>
    </row>
    <row r="69" spans="1:9" x14ac:dyDescent="0.25">
      <c r="A69" s="4" t="s">
        <v>8</v>
      </c>
      <c r="B69" s="5">
        <v>43339</v>
      </c>
      <c r="C69" s="4"/>
      <c r="D69" s="4" t="s">
        <v>66</v>
      </c>
      <c r="E69" s="4" t="s">
        <v>90</v>
      </c>
      <c r="F69" s="4" t="s">
        <v>196</v>
      </c>
      <c r="G69" s="6">
        <v>-1797.3</v>
      </c>
      <c r="H69" s="4"/>
      <c r="I69" s="6">
        <f>ROUND(I68+G69,5)</f>
        <v>65333.07</v>
      </c>
    </row>
    <row r="70" spans="1:9" x14ac:dyDescent="0.25">
      <c r="A70" s="4" t="s">
        <v>7</v>
      </c>
      <c r="B70" s="5">
        <v>43340</v>
      </c>
      <c r="C70" s="4"/>
      <c r="D70" s="4" t="s">
        <v>67</v>
      </c>
      <c r="E70" s="4" t="s">
        <v>119</v>
      </c>
      <c r="F70" s="4" t="s">
        <v>197</v>
      </c>
      <c r="G70" s="6">
        <v>-219.3</v>
      </c>
      <c r="H70" s="4"/>
      <c r="I70" s="6">
        <f>ROUND(I69+G70,5)</f>
        <v>65113.77</v>
      </c>
    </row>
    <row r="71" spans="1:9" x14ac:dyDescent="0.25">
      <c r="A71" s="4" t="s">
        <v>7</v>
      </c>
      <c r="B71" s="5">
        <v>43340</v>
      </c>
      <c r="C71" s="4"/>
      <c r="D71" s="4" t="s">
        <v>68</v>
      </c>
      <c r="E71" s="4" t="s">
        <v>108</v>
      </c>
      <c r="F71" s="4" t="s">
        <v>198</v>
      </c>
      <c r="G71" s="6">
        <v>-8.84</v>
      </c>
      <c r="H71" s="4"/>
      <c r="I71" s="6">
        <f>ROUND(I70+G71,5)</f>
        <v>65104.93</v>
      </c>
    </row>
    <row r="72" spans="1:9" x14ac:dyDescent="0.25">
      <c r="A72" s="4" t="s">
        <v>7</v>
      </c>
      <c r="B72" s="5">
        <v>43340</v>
      </c>
      <c r="C72" s="4"/>
      <c r="D72" s="4" t="s">
        <v>69</v>
      </c>
      <c r="E72" s="4" t="s">
        <v>92</v>
      </c>
      <c r="F72" s="4" t="s">
        <v>199</v>
      </c>
      <c r="G72" s="6">
        <v>-896</v>
      </c>
      <c r="H72" s="4"/>
      <c r="I72" s="6">
        <f>ROUND(I71+G72,5)</f>
        <v>64208.93</v>
      </c>
    </row>
    <row r="73" spans="1:9" x14ac:dyDescent="0.25">
      <c r="A73" s="4" t="s">
        <v>7</v>
      </c>
      <c r="B73" s="5">
        <v>43340</v>
      </c>
      <c r="C73" s="4"/>
      <c r="D73" s="4" t="s">
        <v>70</v>
      </c>
      <c r="E73" s="4" t="s">
        <v>92</v>
      </c>
      <c r="F73" s="4" t="s">
        <v>200</v>
      </c>
      <c r="G73" s="6">
        <v>-792</v>
      </c>
      <c r="H73" s="4"/>
      <c r="I73" s="6">
        <f>ROUND(I72+G73,5)</f>
        <v>63416.93</v>
      </c>
    </row>
    <row r="74" spans="1:9" x14ac:dyDescent="0.25">
      <c r="A74" s="4" t="s">
        <v>7</v>
      </c>
      <c r="B74" s="5">
        <v>43340</v>
      </c>
      <c r="C74" s="4"/>
      <c r="D74" s="4" t="s">
        <v>71</v>
      </c>
      <c r="E74" s="4" t="s">
        <v>135</v>
      </c>
      <c r="F74" s="4" t="s">
        <v>201</v>
      </c>
      <c r="G74" s="6">
        <v>-356.85</v>
      </c>
      <c r="H74" s="4"/>
      <c r="I74" s="6">
        <f>ROUND(I73+G74,5)</f>
        <v>63060.08</v>
      </c>
    </row>
    <row r="75" spans="1:9" x14ac:dyDescent="0.25">
      <c r="A75" s="4" t="s">
        <v>7</v>
      </c>
      <c r="B75" s="5">
        <v>43340</v>
      </c>
      <c r="C75" s="4"/>
      <c r="D75" s="4" t="s">
        <v>72</v>
      </c>
      <c r="E75" s="4" t="s">
        <v>136</v>
      </c>
      <c r="F75" s="4" t="s">
        <v>202</v>
      </c>
      <c r="G75" s="6">
        <v>-538.51</v>
      </c>
      <c r="H75" s="4"/>
      <c r="I75" s="6">
        <f>ROUND(I74+G75,5)</f>
        <v>62521.57</v>
      </c>
    </row>
    <row r="76" spans="1:9" x14ac:dyDescent="0.25">
      <c r="A76" s="4" t="s">
        <v>7</v>
      </c>
      <c r="B76" s="5">
        <v>43340</v>
      </c>
      <c r="C76" s="4"/>
      <c r="D76" s="4" t="s">
        <v>73</v>
      </c>
      <c r="E76" s="4" t="s">
        <v>98</v>
      </c>
      <c r="F76" s="4" t="s">
        <v>155</v>
      </c>
      <c r="G76" s="6">
        <v>-62.1</v>
      </c>
      <c r="H76" s="4"/>
      <c r="I76" s="6">
        <f>ROUND(I75+G76,5)</f>
        <v>62459.47</v>
      </c>
    </row>
    <row r="77" spans="1:9" x14ac:dyDescent="0.25">
      <c r="A77" s="4" t="s">
        <v>7</v>
      </c>
      <c r="B77" s="5">
        <v>43341</v>
      </c>
      <c r="C77" s="4"/>
      <c r="D77" s="4" t="s">
        <v>74</v>
      </c>
      <c r="E77" s="4" t="s">
        <v>137</v>
      </c>
      <c r="F77" s="4" t="s">
        <v>203</v>
      </c>
      <c r="G77" s="6">
        <v>-2500</v>
      </c>
      <c r="H77" s="4"/>
      <c r="I77" s="6">
        <f>ROUND(I76+G77,5)</f>
        <v>59959.47</v>
      </c>
    </row>
    <row r="78" spans="1:9" x14ac:dyDescent="0.25">
      <c r="A78" s="4" t="s">
        <v>8</v>
      </c>
      <c r="B78" s="5">
        <v>43341</v>
      </c>
      <c r="C78" s="4"/>
      <c r="D78" s="4" t="s">
        <v>75</v>
      </c>
      <c r="E78" s="4" t="s">
        <v>89</v>
      </c>
      <c r="F78" s="4" t="s">
        <v>204</v>
      </c>
      <c r="G78" s="6">
        <v>-5058.32</v>
      </c>
      <c r="H78" s="4"/>
      <c r="I78" s="6">
        <f>ROUND(I77+G78,5)</f>
        <v>54901.15</v>
      </c>
    </row>
    <row r="79" spans="1:9" x14ac:dyDescent="0.25">
      <c r="A79" s="4" t="s">
        <v>8</v>
      </c>
      <c r="B79" s="5">
        <v>43341</v>
      </c>
      <c r="C79" s="4"/>
      <c r="D79" s="4" t="s">
        <v>14</v>
      </c>
      <c r="E79" s="4" t="s">
        <v>90</v>
      </c>
      <c r="F79" s="4" t="s">
        <v>205</v>
      </c>
      <c r="G79" s="6">
        <v>-9202.25</v>
      </c>
      <c r="H79" s="4"/>
      <c r="I79" s="6">
        <f>ROUND(I78+G79,5)</f>
        <v>45698.9</v>
      </c>
    </row>
    <row r="80" spans="1:9" x14ac:dyDescent="0.25">
      <c r="A80" s="4" t="s">
        <v>7</v>
      </c>
      <c r="B80" s="5">
        <v>43341</v>
      </c>
      <c r="C80" s="4"/>
      <c r="D80" s="4" t="s">
        <v>76</v>
      </c>
      <c r="E80" s="4" t="s">
        <v>138</v>
      </c>
      <c r="F80" s="4" t="s">
        <v>206</v>
      </c>
      <c r="G80" s="6">
        <v>-536.85</v>
      </c>
      <c r="H80" s="4"/>
      <c r="I80" s="6">
        <f>ROUND(I79+G80,5)</f>
        <v>45162.05</v>
      </c>
    </row>
    <row r="81" spans="1:9" x14ac:dyDescent="0.25">
      <c r="A81" s="4" t="s">
        <v>7</v>
      </c>
      <c r="B81" s="5">
        <v>43341</v>
      </c>
      <c r="C81" s="4"/>
      <c r="D81" s="4" t="s">
        <v>77</v>
      </c>
      <c r="E81" s="4" t="s">
        <v>92</v>
      </c>
      <c r="F81" s="4" t="s">
        <v>207</v>
      </c>
      <c r="G81" s="6">
        <v>-1024</v>
      </c>
      <c r="H81" s="4"/>
      <c r="I81" s="6">
        <f>ROUND(I80+G81,5)</f>
        <v>44138.05</v>
      </c>
    </row>
    <row r="82" spans="1:9" x14ac:dyDescent="0.25">
      <c r="A82" s="4" t="s">
        <v>7</v>
      </c>
      <c r="B82" s="5">
        <v>43341</v>
      </c>
      <c r="C82" s="4"/>
      <c r="D82" s="4" t="s">
        <v>78</v>
      </c>
      <c r="E82" s="4" t="s">
        <v>139</v>
      </c>
      <c r="F82" s="4" t="s">
        <v>208</v>
      </c>
      <c r="G82" s="6">
        <v>-172.58</v>
      </c>
      <c r="H82" s="4"/>
      <c r="I82" s="6">
        <f>ROUND(I81+G82,5)</f>
        <v>43965.47</v>
      </c>
    </row>
    <row r="83" spans="1:9" x14ac:dyDescent="0.25">
      <c r="A83" s="4" t="s">
        <v>7</v>
      </c>
      <c r="B83" s="5">
        <v>43341</v>
      </c>
      <c r="C83" s="4"/>
      <c r="D83" s="4" t="s">
        <v>79</v>
      </c>
      <c r="E83" s="4" t="s">
        <v>91</v>
      </c>
      <c r="F83" s="4" t="s">
        <v>209</v>
      </c>
      <c r="G83" s="6">
        <v>-50</v>
      </c>
      <c r="H83" s="4"/>
      <c r="I83" s="6">
        <f>ROUND(I82+G83,5)</f>
        <v>43915.47</v>
      </c>
    </row>
    <row r="84" spans="1:9" x14ac:dyDescent="0.25">
      <c r="A84" s="4" t="s">
        <v>8</v>
      </c>
      <c r="B84" s="5">
        <v>43342</v>
      </c>
      <c r="C84" s="4"/>
      <c r="D84" s="4" t="s">
        <v>80</v>
      </c>
      <c r="E84" s="4" t="s">
        <v>89</v>
      </c>
      <c r="F84" s="4" t="s">
        <v>145</v>
      </c>
      <c r="G84" s="6">
        <v>-4206.34</v>
      </c>
      <c r="H84" s="4"/>
      <c r="I84" s="6">
        <f>ROUND(I83+G84,5)</f>
        <v>39709.129999999997</v>
      </c>
    </row>
    <row r="85" spans="1:9" x14ac:dyDescent="0.25">
      <c r="A85" s="4" t="s">
        <v>8</v>
      </c>
      <c r="B85" s="5">
        <v>43342</v>
      </c>
      <c r="C85" s="4"/>
      <c r="D85" s="4" t="s">
        <v>14</v>
      </c>
      <c r="E85" s="4" t="s">
        <v>90</v>
      </c>
      <c r="F85" s="4" t="s">
        <v>146</v>
      </c>
      <c r="G85" s="6">
        <v>-8674.1299999999992</v>
      </c>
      <c r="H85" s="4"/>
      <c r="I85" s="6">
        <f>ROUND(I84+G85,5)</f>
        <v>31035</v>
      </c>
    </row>
    <row r="86" spans="1:9" x14ac:dyDescent="0.25">
      <c r="A86" s="4" t="s">
        <v>7</v>
      </c>
      <c r="B86" s="5">
        <v>43342</v>
      </c>
      <c r="C86" s="4"/>
      <c r="D86" s="4" t="s">
        <v>81</v>
      </c>
      <c r="E86" s="4" t="s">
        <v>140</v>
      </c>
      <c r="F86" s="4" t="s">
        <v>210</v>
      </c>
      <c r="G86" s="6">
        <v>-7500</v>
      </c>
      <c r="H86" s="4"/>
      <c r="I86" s="6">
        <f>ROUND(I85+G86,5)</f>
        <v>23535</v>
      </c>
    </row>
    <row r="87" spans="1:9" x14ac:dyDescent="0.25">
      <c r="A87" s="4" t="s">
        <v>7</v>
      </c>
      <c r="B87" s="5">
        <v>43342</v>
      </c>
      <c r="C87" s="4"/>
      <c r="D87" s="4" t="s">
        <v>82</v>
      </c>
      <c r="E87" s="4" t="s">
        <v>141</v>
      </c>
      <c r="F87" s="4" t="s">
        <v>211</v>
      </c>
      <c r="G87" s="6">
        <v>-275</v>
      </c>
      <c r="H87" s="4"/>
      <c r="I87" s="6">
        <f>ROUND(I86+G87,5)</f>
        <v>23260</v>
      </c>
    </row>
    <row r="88" spans="1:9" x14ac:dyDescent="0.25">
      <c r="A88" s="4" t="s">
        <v>7</v>
      </c>
      <c r="B88" s="5">
        <v>43342</v>
      </c>
      <c r="C88" s="4"/>
      <c r="D88" s="4" t="s">
        <v>83</v>
      </c>
      <c r="E88" s="4" t="s">
        <v>142</v>
      </c>
      <c r="F88" s="4" t="s">
        <v>212</v>
      </c>
      <c r="G88" s="6">
        <v>-205.15</v>
      </c>
      <c r="H88" s="4"/>
      <c r="I88" s="6">
        <f>ROUND(I87+G88,5)</f>
        <v>23054.85</v>
      </c>
    </row>
    <row r="89" spans="1:9" x14ac:dyDescent="0.25">
      <c r="A89" s="4" t="s">
        <v>9</v>
      </c>
      <c r="B89" s="5">
        <v>43342</v>
      </c>
      <c r="C89" s="4"/>
      <c r="D89" s="4"/>
      <c r="E89" s="4"/>
      <c r="F89" s="4" t="s">
        <v>9</v>
      </c>
      <c r="G89" s="6">
        <v>900</v>
      </c>
      <c r="H89" s="4"/>
      <c r="I89" s="6">
        <f>ROUND(I88+G89,5)</f>
        <v>23954.85</v>
      </c>
    </row>
    <row r="90" spans="1:9" x14ac:dyDescent="0.25">
      <c r="A90" s="4" t="s">
        <v>7</v>
      </c>
      <c r="B90" s="5">
        <v>43343</v>
      </c>
      <c r="C90" s="4"/>
      <c r="D90" s="4" t="s">
        <v>84</v>
      </c>
      <c r="E90" s="4" t="s">
        <v>87</v>
      </c>
      <c r="F90" s="4" t="s">
        <v>213</v>
      </c>
      <c r="G90" s="6">
        <v>-3555.35</v>
      </c>
      <c r="H90" s="4"/>
      <c r="I90" s="6">
        <f>ROUND(I89+G90,5)</f>
        <v>20399.5</v>
      </c>
    </row>
    <row r="91" spans="1:9" x14ac:dyDescent="0.25">
      <c r="A91" s="4" t="s">
        <v>7</v>
      </c>
      <c r="B91" s="5">
        <v>43343</v>
      </c>
      <c r="C91" s="4"/>
      <c r="D91" s="4" t="s">
        <v>85</v>
      </c>
      <c r="E91" s="4" t="s">
        <v>116</v>
      </c>
      <c r="F91" s="4" t="s">
        <v>176</v>
      </c>
      <c r="G91" s="6">
        <v>-1210</v>
      </c>
      <c r="H91" s="4"/>
      <c r="I91" s="6">
        <f>ROUND(I90+G91,5)</f>
        <v>19189.5</v>
      </c>
    </row>
    <row r="92" spans="1:9" ht="15.75" thickBot="1" x14ac:dyDescent="0.3">
      <c r="A92" s="4" t="s">
        <v>7</v>
      </c>
      <c r="B92" s="5">
        <v>43343</v>
      </c>
      <c r="C92" s="4"/>
      <c r="D92" s="4" t="s">
        <v>86</v>
      </c>
      <c r="E92" s="4" t="s">
        <v>116</v>
      </c>
      <c r="F92" s="4" t="s">
        <v>214</v>
      </c>
      <c r="G92" s="7">
        <v>-855</v>
      </c>
      <c r="H92" s="4"/>
      <c r="I92" s="7">
        <f>ROUND(I91+G92,5)</f>
        <v>18334.5</v>
      </c>
    </row>
    <row r="93" spans="1:9" ht="15.75" thickBot="1" x14ac:dyDescent="0.3">
      <c r="A93" s="4"/>
      <c r="B93" s="5"/>
      <c r="C93" s="4"/>
      <c r="D93" s="4"/>
      <c r="E93" s="4"/>
      <c r="F93" s="4"/>
      <c r="G93" s="8">
        <f>ROUND(SUM(G6:G92),5)</f>
        <v>-38966.32</v>
      </c>
      <c r="H93" s="4"/>
      <c r="I93" s="8">
        <f>I92</f>
        <v>18334.5</v>
      </c>
    </row>
    <row r="94" spans="1:9" s="10" customFormat="1" ht="12" thickBot="1" x14ac:dyDescent="0.25">
      <c r="A94" s="1"/>
      <c r="B94" s="3"/>
      <c r="C94" s="1"/>
      <c r="D94" s="1"/>
      <c r="E94" s="1"/>
      <c r="F94" s="1"/>
      <c r="G94" s="9">
        <f>G93</f>
        <v>-38966.32</v>
      </c>
      <c r="H94" s="1"/>
      <c r="I94" s="9">
        <f>I93</f>
        <v>18334.5</v>
      </c>
    </row>
    <row r="95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2018-09-17T17:25:28Z</cp:lastPrinted>
  <dcterms:created xsi:type="dcterms:W3CDTF">2018-09-17T17:22:06Z</dcterms:created>
  <dcterms:modified xsi:type="dcterms:W3CDTF">2018-09-17T17:26:21Z</dcterms:modified>
</cp:coreProperties>
</file>