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Area" localSheetId="0">Sheet1!$A$1:$I$67</definedName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Sheet1!$I$55,Sheet1!$I$56,Sheet1!$I$57,Sheet1!$I$58,Sheet1!$I$59,Sheet1!$I$60,Sheet1!$I$61,Sheet1!$G$62,Sheet1!$I$62,Sheet1!$G$63,Sheet1!$I$63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20160229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63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</calcChain>
</file>

<file path=xl/sharedStrings.xml><?xml version="1.0" encoding="utf-8"?>
<sst xmlns="http://schemas.openxmlformats.org/spreadsheetml/2006/main" count="216" uniqueCount="151">
  <si>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</si>
  <si>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</si>
  <si>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</si>
  <si>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</si>
  <si>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</si>
  <si>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</si>
  <si>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</si>
  <si>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</si>
  <si>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</si>
  <si>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</si>
  <si>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</si>
  <si>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222016EFT</t>
  </si>
  <si>
    <t>22818</t>
  </si>
  <si>
    <t>22819</t>
  </si>
  <si>
    <t>22820</t>
  </si>
  <si>
    <t>22821</t>
  </si>
  <si>
    <t>22822</t>
  </si>
  <si>
    <t>22823</t>
  </si>
  <si>
    <t>22824</t>
  </si>
  <si>
    <t>242016EFT</t>
  </si>
  <si>
    <t>EFT</t>
  </si>
  <si>
    <t>22825</t>
  </si>
  <si>
    <t>22826</t>
  </si>
  <si>
    <t>22827</t>
  </si>
  <si>
    <t>22828</t>
  </si>
  <si>
    <t>22829</t>
  </si>
  <si>
    <t>22830</t>
  </si>
  <si>
    <t>22831</t>
  </si>
  <si>
    <t>22832</t>
  </si>
  <si>
    <t>22833</t>
  </si>
  <si>
    <t>22834</t>
  </si>
  <si>
    <t>22835</t>
  </si>
  <si>
    <t>22836</t>
  </si>
  <si>
    <t>22837</t>
  </si>
  <si>
    <t>22839</t>
  </si>
  <si>
    <t>22838</t>
  </si>
  <si>
    <t>22840</t>
  </si>
  <si>
    <t>22841</t>
  </si>
  <si>
    <t>22843</t>
  </si>
  <si>
    <t>22844</t>
  </si>
  <si>
    <t>22845</t>
  </si>
  <si>
    <t>22846</t>
  </si>
  <si>
    <t>22847</t>
  </si>
  <si>
    <t>21816</t>
  </si>
  <si>
    <t>22842</t>
  </si>
  <si>
    <t>22848</t>
  </si>
  <si>
    <t>22849</t>
  </si>
  <si>
    <t>22850</t>
  </si>
  <si>
    <t>22851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</si>
  <si>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</si>
  <si>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</si>
  <si>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</si>
  <si>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</si>
  <si>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</si>
  <si>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</si>
  <si>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</si>
  <si>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</si>
  <si>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22860</t>
  </si>
  <si>
    <t>United States Treasury</t>
  </si>
  <si>
    <t>Pedernales Electric Cooperative</t>
  </si>
  <si>
    <t>Montemayor Britton Bender PC</t>
  </si>
  <si>
    <t>Integritek</t>
  </si>
  <si>
    <t>Reserve Account</t>
  </si>
  <si>
    <t>CPI One Point</t>
  </si>
  <si>
    <t>Office Depot, Inc.</t>
  </si>
  <si>
    <t>Reliance Trust Company</t>
  </si>
  <si>
    <t>John Dupnik</t>
  </si>
  <si>
    <t>Unum Life Insurance Co.</t>
  </si>
  <si>
    <t>Jan-Pro of Austin</t>
  </si>
  <si>
    <t>Barton Publications</t>
  </si>
  <si>
    <t>Citibusiness Card</t>
  </si>
  <si>
    <t>Brian Hunt</t>
  </si>
  <si>
    <t>Holland Groundwater Management</t>
  </si>
  <si>
    <t>Exxon Mobil Business Card</t>
  </si>
  <si>
    <t>Batteries Plus</t>
  </si>
  <si>
    <t>Home Depot</t>
  </si>
  <si>
    <t>Austin Chronicle</t>
  </si>
  <si>
    <t>CIT Technology Fin Serv, Inc</t>
  </si>
  <si>
    <t>Austin American-Statesman</t>
  </si>
  <si>
    <t>In-Situ Inc.</t>
  </si>
  <si>
    <t>Tammy Raymond</t>
  </si>
  <si>
    <t>Alan Plummer Associates, Inc.</t>
  </si>
  <si>
    <t>Bickerstaff</t>
  </si>
  <si>
    <t>Ready Refresh by Nestle</t>
  </si>
  <si>
    <t>City of Austin</t>
  </si>
  <si>
    <t>Sam's Club</t>
  </si>
  <si>
    <t>Premiere Global Services</t>
  </si>
  <si>
    <t>Edwards Aquifer Authority</t>
  </si>
  <si>
    <t>United Healthcare</t>
  </si>
  <si>
    <t>Jerold David Hunter</t>
  </si>
  <si>
    <t>Healthplan Services, Inc.</t>
  </si>
  <si>
    <t>Allied Security Links LLC</t>
  </si>
  <si>
    <t>MetLife</t>
  </si>
  <si>
    <t>AT&amp;T Mobility</t>
  </si>
  <si>
    <t>Carved Stone</t>
  </si>
  <si>
    <t>Patrick Shield</t>
  </si>
  <si>
    <t>Jimmy Spiars</t>
  </si>
  <si>
    <t>74-2488641 Directors</t>
  </si>
  <si>
    <t>Electricity</t>
  </si>
  <si>
    <t>Initial Audit Payment for FY2015 Audit</t>
  </si>
  <si>
    <t>Monthly IT Svc, Phone and Anti-virus</t>
  </si>
  <si>
    <t>Postage Replenishment</t>
  </si>
  <si>
    <t>Office Supplies</t>
  </si>
  <si>
    <t>Office Supplies - Filing cabinets</t>
  </si>
  <si>
    <t>Bi-weekly Retirement and Loan Pmt</t>
  </si>
  <si>
    <t>74-2488641</t>
  </si>
  <si>
    <t>Per diem for Davis, CA trip to GW Resources Assn Conference 2/7-2/10/16</t>
  </si>
  <si>
    <t>February Life Ins Premium</t>
  </si>
  <si>
    <t>February Office Cleaning</t>
  </si>
  <si>
    <t>PH Ad for Onion Creek CC</t>
  </si>
  <si>
    <t>Newegg, Certified Mail, GW Assn, SW Airlines, NNA, Amazon, Intuit, Thudercloud, Adobe, ESRI, GOT...</t>
  </si>
  <si>
    <t>Expense Reimbursement for IAH Membership Renewal</t>
  </si>
  <si>
    <t>HCP Completion Work from 11/30/15 to 1/31/16</t>
  </si>
  <si>
    <t>Gasoline</t>
  </si>
  <si>
    <t>Power Supply for GIS laptop</t>
  </si>
  <si>
    <t>Wire Stripper</t>
  </si>
  <si>
    <t>Public Notice for Onion Creek Club</t>
  </si>
  <si>
    <t>Monthly Lease and 2015 Property Tax Pmt</t>
  </si>
  <si>
    <t>public notice for Onion Creek Club</t>
  </si>
  <si>
    <t>HydroVu 1 year subscription data services 2/9/16 - 2/9/17</t>
  </si>
  <si>
    <t>Petty Cash Fund Reimbursement</t>
  </si>
  <si>
    <t>BSEACD Hwy 45 Contracted Support Svcs through Jan 29, 2016</t>
  </si>
  <si>
    <t>Legal - General and Redistricting</t>
  </si>
  <si>
    <t>March Supplemental Health Insurance Premium</t>
  </si>
  <si>
    <t>Water Service</t>
  </si>
  <si>
    <t>Water</t>
  </si>
  <si>
    <t>Canteen</t>
  </si>
  <si>
    <t>Conference Call Svcs for Jan 2016</t>
  </si>
  <si>
    <t>Bi-weekly Retirement</t>
  </si>
  <si>
    <t>Reg Fee for Brian Hunt for 4/8/16 Dr. Campana Lecture</t>
  </si>
  <si>
    <t>March Health Insurance</t>
  </si>
  <si>
    <t>Expense Reimb for GSA Book</t>
  </si>
  <si>
    <t>1/2 pmt for library remodel and Shannon's office</t>
  </si>
  <si>
    <t>office supplies</t>
  </si>
  <si>
    <t>Landscape mulch</t>
  </si>
  <si>
    <t>Vision Insurance March 2016</t>
  </si>
  <si>
    <t>Quarterly security service monitoring</t>
  </si>
  <si>
    <t>March Dental Insurance</t>
  </si>
  <si>
    <t>Telemetry and Wi-Fi</t>
  </si>
  <si>
    <t>Tenure Awards</t>
  </si>
  <si>
    <t>Tree removal</t>
  </si>
  <si>
    <t>Funds Transfer</t>
  </si>
  <si>
    <t>Antioch roadwork</t>
  </si>
  <si>
    <t>Interest</t>
  </si>
  <si>
    <t>Funds Transfer Payroll</t>
  </si>
  <si>
    <t>BARTON SPRINGS/EDWARDS AQUIFER CONSERVATION DISTRICT</t>
  </si>
  <si>
    <t>FY 2016 OPERATING ACCOUNT – CHECK REGISTER</t>
  </si>
  <si>
    <t>February 1 - February 29, 2016</t>
  </si>
  <si>
    <t>Fidelity Security Life Insurance Co</t>
  </si>
  <si>
    <t>2 Dell Computers for KBE and New Reg Comp Tech</t>
  </si>
  <si>
    <t>Hotel Reimbursement for Davis, CA GW Conference 2/7-2/10/16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</si>
</sst>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4"/>
  <sheetViews>
    <sheetView tabSelected="1" workbookViewId="0">
      <pane xSplit="1" ySplit="5" topLeftCell="B40" activePane="bottomRight" state="frozenSplit"/>
      <selection pane="topRight" activeCell="C1" sqref="C1"/>
      <selection pane="bottomLeft" activeCell="A2" sqref="A2"/>
      <selection pane="bottomRight" activeCell="F46" sqref="F46"/>
    </sheetView>
  </sheetViews>
  <sheetFormatPr defaultRowHeight="15" x14ac:dyDescent="0.25"/>
  <cols>
    <col min="1" max="1" width="10.7109375" style="14" bestFit="1" customWidth="1"/>
    <col min="2" max="2" width="9" style="14" customWidth="1"/>
    <col min="3" max="3" width="1.28515625" style="14" customWidth="1"/>
    <col min="4" max="4" width="8.7109375" style="14" bestFit="1" customWidth="1"/>
    <col min="5" max="5" width="24.85546875" style="14" customWidth="1"/>
    <col min="6" max="6" width="38.5703125" style="14" customWidth="1"/>
    <col min="7" max="7" width="8.42578125" style="14" bestFit="1" customWidth="1"/>
    <col min="8" max="8" width="2.28515625" style="14" customWidth="1"/>
    <col min="9" max="9" width="7.85546875" style="14" bestFit="1" customWidth="1"/>
  </cols>
  <sheetData>
    <row r="1" spans="1:9" ht="21.75" customHeight="1" x14ac:dyDescent="0.25">
      <c r="A1" s="15" t="s">
        <v>145</v>
      </c>
      <c r="B1" s="16"/>
      <c r="C1" s="16"/>
      <c r="D1" s="16"/>
      <c r="E1" s="16"/>
      <c r="F1" s="16"/>
      <c r="G1" s="16"/>
      <c r="H1" s="16"/>
      <c r="I1" s="16"/>
    </row>
    <row r="2" spans="1:9" ht="18.75" customHeight="1" x14ac:dyDescent="0.25">
      <c r="A2" s="17" t="s">
        <v>146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 x14ac:dyDescent="0.25">
      <c r="A3" s="18" t="s">
        <v>147</v>
      </c>
      <c r="B3" s="19"/>
      <c r="C3" s="19"/>
      <c r="D3" s="19"/>
      <c r="E3" s="19"/>
      <c r="F3" s="19"/>
      <c r="G3" s="19"/>
      <c r="H3" s="19"/>
      <c r="I3" s="19"/>
    </row>
    <row r="5" spans="1:9" s="13" customFormat="1" ht="15.75" thickBot="1" x14ac:dyDescent="0.3">
      <c r="A5" s="12" t="s">
        <v>0</v>
      </c>
      <c r="B5" s="12" t="s">
        <v>1</v>
      </c>
      <c r="C5" s="12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3"/>
      <c r="D6" s="1"/>
      <c r="E6" s="1"/>
      <c r="F6" s="1"/>
      <c r="G6" s="2"/>
      <c r="H6" s="1"/>
      <c r="I6" s="2">
        <v>70675.44</v>
      </c>
    </row>
    <row r="7" spans="1:9" x14ac:dyDescent="0.25">
      <c r="A7" s="4" t="s">
        <v>7</v>
      </c>
      <c r="B7" s="5">
        <v>42402</v>
      </c>
      <c r="C7" s="5"/>
      <c r="D7" s="4" t="s">
        <v>11</v>
      </c>
      <c r="E7" s="4" t="s">
        <v>58</v>
      </c>
      <c r="F7" s="4" t="s">
        <v>97</v>
      </c>
      <c r="G7" s="6">
        <v>-730.42</v>
      </c>
      <c r="H7" s="4"/>
      <c r="I7" s="6">
        <f t="shared" ref="I7:I38" si="0">ROUND(I6+G7,5)</f>
        <v>69945.02</v>
      </c>
    </row>
    <row r="8" spans="1:9" x14ac:dyDescent="0.25">
      <c r="A8" s="4" t="s">
        <v>8</v>
      </c>
      <c r="B8" s="5">
        <v>42402</v>
      </c>
      <c r="C8" s="5"/>
      <c r="D8" s="4" t="s">
        <v>12</v>
      </c>
      <c r="E8" s="4" t="s">
        <v>59</v>
      </c>
      <c r="F8" s="4" t="s">
        <v>98</v>
      </c>
      <c r="G8" s="6">
        <v>-473.98</v>
      </c>
      <c r="H8" s="4"/>
      <c r="I8" s="6">
        <f t="shared" si="0"/>
        <v>69471.039999999994</v>
      </c>
    </row>
    <row r="9" spans="1:9" x14ac:dyDescent="0.25">
      <c r="A9" s="4" t="s">
        <v>8</v>
      </c>
      <c r="B9" s="5">
        <v>42402</v>
      </c>
      <c r="C9" s="5"/>
      <c r="D9" s="4" t="s">
        <v>13</v>
      </c>
      <c r="E9" s="4" t="s">
        <v>60</v>
      </c>
      <c r="F9" s="4" t="s">
        <v>99</v>
      </c>
      <c r="G9" s="6">
        <v>-2250</v>
      </c>
      <c r="H9" s="4"/>
      <c r="I9" s="6">
        <f t="shared" si="0"/>
        <v>67221.039999999994</v>
      </c>
    </row>
    <row r="10" spans="1:9" x14ac:dyDescent="0.25">
      <c r="A10" s="4" t="s">
        <v>8</v>
      </c>
      <c r="B10" s="5">
        <v>42402</v>
      </c>
      <c r="C10" s="5"/>
      <c r="D10" s="4" t="s">
        <v>14</v>
      </c>
      <c r="E10" s="4" t="s">
        <v>61</v>
      </c>
      <c r="F10" s="4" t="s">
        <v>100</v>
      </c>
      <c r="G10" s="6">
        <v>-1531.74</v>
      </c>
      <c r="H10" s="4"/>
      <c r="I10" s="6">
        <f t="shared" si="0"/>
        <v>65689.3</v>
      </c>
    </row>
    <row r="11" spans="1:9" x14ac:dyDescent="0.25">
      <c r="A11" s="4" t="s">
        <v>8</v>
      </c>
      <c r="B11" s="5">
        <v>42402</v>
      </c>
      <c r="C11" s="5"/>
      <c r="D11" s="4" t="s">
        <v>15</v>
      </c>
      <c r="E11" s="4" t="s">
        <v>61</v>
      </c>
      <c r="F11" s="4" t="s">
        <v>149</v>
      </c>
      <c r="G11" s="6">
        <v>-2311.5500000000002</v>
      </c>
      <c r="H11" s="4"/>
      <c r="I11" s="6">
        <f t="shared" si="0"/>
        <v>63377.75</v>
      </c>
    </row>
    <row r="12" spans="1:9" x14ac:dyDescent="0.25">
      <c r="A12" s="4" t="s">
        <v>8</v>
      </c>
      <c r="B12" s="5">
        <v>42402</v>
      </c>
      <c r="C12" s="5"/>
      <c r="D12" s="4" t="s">
        <v>16</v>
      </c>
      <c r="E12" s="4" t="s">
        <v>62</v>
      </c>
      <c r="F12" s="4" t="s">
        <v>101</v>
      </c>
      <c r="G12" s="6">
        <v>-300</v>
      </c>
      <c r="H12" s="4"/>
      <c r="I12" s="6">
        <f t="shared" si="0"/>
        <v>63077.75</v>
      </c>
    </row>
    <row r="13" spans="1:9" x14ac:dyDescent="0.25">
      <c r="A13" s="4" t="s">
        <v>8</v>
      </c>
      <c r="B13" s="5">
        <v>42402</v>
      </c>
      <c r="C13" s="5"/>
      <c r="D13" s="4" t="s">
        <v>17</v>
      </c>
      <c r="E13" s="4" t="s">
        <v>63</v>
      </c>
      <c r="F13" s="4" t="s">
        <v>102</v>
      </c>
      <c r="G13" s="6">
        <v>-309.14</v>
      </c>
      <c r="H13" s="4"/>
      <c r="I13" s="6">
        <f t="shared" si="0"/>
        <v>62768.61</v>
      </c>
    </row>
    <row r="14" spans="1:9" x14ac:dyDescent="0.25">
      <c r="A14" s="4" t="s">
        <v>8</v>
      </c>
      <c r="B14" s="5">
        <v>42402</v>
      </c>
      <c r="C14" s="5"/>
      <c r="D14" s="4" t="s">
        <v>18</v>
      </c>
      <c r="E14" s="4" t="s">
        <v>64</v>
      </c>
      <c r="F14" s="4" t="s">
        <v>103</v>
      </c>
      <c r="G14" s="6">
        <v>-507.37</v>
      </c>
      <c r="H14" s="4"/>
      <c r="I14" s="6">
        <f t="shared" si="0"/>
        <v>62261.24</v>
      </c>
    </row>
    <row r="15" spans="1:9" x14ac:dyDescent="0.25">
      <c r="A15" s="4" t="s">
        <v>9</v>
      </c>
      <c r="B15" s="5">
        <v>42402</v>
      </c>
      <c r="C15" s="5"/>
      <c r="D15" s="4"/>
      <c r="E15" s="4"/>
      <c r="F15" s="4" t="s">
        <v>9</v>
      </c>
      <c r="G15" s="6">
        <v>16692.55</v>
      </c>
      <c r="H15" s="4"/>
      <c r="I15" s="6">
        <f t="shared" si="0"/>
        <v>78953.789999999994</v>
      </c>
    </row>
    <row r="16" spans="1:9" x14ac:dyDescent="0.25">
      <c r="A16" s="4" t="s">
        <v>7</v>
      </c>
      <c r="B16" s="5">
        <v>42404</v>
      </c>
      <c r="C16" s="5"/>
      <c r="D16" s="4" t="s">
        <v>19</v>
      </c>
      <c r="E16" s="4" t="s">
        <v>65</v>
      </c>
      <c r="F16" s="4" t="s">
        <v>104</v>
      </c>
      <c r="G16" s="6">
        <v>-4151.5</v>
      </c>
      <c r="H16" s="4"/>
      <c r="I16" s="6">
        <f t="shared" si="0"/>
        <v>74802.289999999994</v>
      </c>
    </row>
    <row r="17" spans="1:9" x14ac:dyDescent="0.25">
      <c r="A17" s="4" t="s">
        <v>7</v>
      </c>
      <c r="B17" s="5">
        <v>42404</v>
      </c>
      <c r="C17" s="5"/>
      <c r="D17" s="4" t="s">
        <v>20</v>
      </c>
      <c r="E17" s="4" t="s">
        <v>58</v>
      </c>
      <c r="F17" s="4" t="s">
        <v>105</v>
      </c>
      <c r="G17" s="6">
        <v>-6862.84</v>
      </c>
      <c r="H17" s="4"/>
      <c r="I17" s="6">
        <f t="shared" si="0"/>
        <v>67939.45</v>
      </c>
    </row>
    <row r="18" spans="1:9" ht="23.25" x14ac:dyDescent="0.25">
      <c r="A18" s="4" t="s">
        <v>8</v>
      </c>
      <c r="B18" s="5">
        <v>42404</v>
      </c>
      <c r="C18" s="5"/>
      <c r="D18" s="4" t="s">
        <v>21</v>
      </c>
      <c r="E18" s="4" t="s">
        <v>66</v>
      </c>
      <c r="F18" s="20" t="s">
        <v>106</v>
      </c>
      <c r="G18" s="6">
        <v>-224</v>
      </c>
      <c r="H18" s="4"/>
      <c r="I18" s="6">
        <f t="shared" si="0"/>
        <v>67715.45</v>
      </c>
    </row>
    <row r="19" spans="1:9" x14ac:dyDescent="0.25">
      <c r="A19" s="4" t="s">
        <v>8</v>
      </c>
      <c r="B19" s="5">
        <v>42404</v>
      </c>
      <c r="C19" s="5"/>
      <c r="D19" s="4" t="s">
        <v>22</v>
      </c>
      <c r="E19" s="4" t="s">
        <v>67</v>
      </c>
      <c r="F19" s="4" t="s">
        <v>107</v>
      </c>
      <c r="G19" s="6">
        <v>-869.68</v>
      </c>
      <c r="H19" s="4"/>
      <c r="I19" s="6">
        <f t="shared" si="0"/>
        <v>66845.77</v>
      </c>
    </row>
    <row r="20" spans="1:9" x14ac:dyDescent="0.25">
      <c r="A20" s="4" t="s">
        <v>8</v>
      </c>
      <c r="B20" s="5">
        <v>42404</v>
      </c>
      <c r="C20" s="5"/>
      <c r="D20" s="4" t="s">
        <v>23</v>
      </c>
      <c r="E20" s="4" t="s">
        <v>68</v>
      </c>
      <c r="F20" s="4" t="s">
        <v>108</v>
      </c>
      <c r="G20" s="6">
        <v>-210</v>
      </c>
      <c r="H20" s="4"/>
      <c r="I20" s="6">
        <f t="shared" si="0"/>
        <v>66635.77</v>
      </c>
    </row>
    <row r="21" spans="1:9" x14ac:dyDescent="0.25">
      <c r="A21" s="4" t="s">
        <v>8</v>
      </c>
      <c r="B21" s="5">
        <v>42404</v>
      </c>
      <c r="C21" s="5"/>
      <c r="D21" s="4" t="s">
        <v>24</v>
      </c>
      <c r="E21" s="4" t="s">
        <v>69</v>
      </c>
      <c r="F21" s="4" t="s">
        <v>109</v>
      </c>
      <c r="G21" s="6">
        <v>-99.5</v>
      </c>
      <c r="H21" s="4"/>
      <c r="I21" s="6">
        <f t="shared" si="0"/>
        <v>66536.27</v>
      </c>
    </row>
    <row r="22" spans="1:9" ht="29.25" customHeight="1" x14ac:dyDescent="0.25">
      <c r="A22" s="4" t="s">
        <v>8</v>
      </c>
      <c r="B22" s="5">
        <v>42409</v>
      </c>
      <c r="C22" s="5"/>
      <c r="D22" s="4" t="s">
        <v>25</v>
      </c>
      <c r="E22" s="4" t="s">
        <v>70</v>
      </c>
      <c r="F22" s="20" t="s">
        <v>110</v>
      </c>
      <c r="G22" s="6">
        <v>-2667.65</v>
      </c>
      <c r="H22" s="4"/>
      <c r="I22" s="6">
        <f t="shared" si="0"/>
        <v>63868.62</v>
      </c>
    </row>
    <row r="23" spans="1:9" x14ac:dyDescent="0.25">
      <c r="A23" s="4" t="s">
        <v>8</v>
      </c>
      <c r="B23" s="5">
        <v>42409</v>
      </c>
      <c r="C23" s="5"/>
      <c r="D23" s="4" t="s">
        <v>26</v>
      </c>
      <c r="E23" s="4" t="s">
        <v>71</v>
      </c>
      <c r="F23" s="4" t="s">
        <v>111</v>
      </c>
      <c r="G23" s="6">
        <v>-78.5</v>
      </c>
      <c r="H23" s="4"/>
      <c r="I23" s="6">
        <f t="shared" si="0"/>
        <v>63790.12</v>
      </c>
    </row>
    <row r="24" spans="1:9" x14ac:dyDescent="0.25">
      <c r="A24" s="4" t="s">
        <v>8</v>
      </c>
      <c r="B24" s="5">
        <v>42409</v>
      </c>
      <c r="C24" s="5"/>
      <c r="D24" s="4" t="s">
        <v>27</v>
      </c>
      <c r="E24" s="4" t="s">
        <v>72</v>
      </c>
      <c r="F24" s="4" t="s">
        <v>112</v>
      </c>
      <c r="G24" s="6">
        <v>-3320</v>
      </c>
      <c r="H24" s="4"/>
      <c r="I24" s="6">
        <f t="shared" si="0"/>
        <v>60470.12</v>
      </c>
    </row>
    <row r="25" spans="1:9" x14ac:dyDescent="0.25">
      <c r="A25" s="4" t="s">
        <v>8</v>
      </c>
      <c r="B25" s="5">
        <v>42409</v>
      </c>
      <c r="C25" s="5"/>
      <c r="D25" s="4" t="s">
        <v>28</v>
      </c>
      <c r="E25" s="4" t="s">
        <v>73</v>
      </c>
      <c r="F25" s="4" t="s">
        <v>113</v>
      </c>
      <c r="G25" s="6">
        <v>-37.340000000000003</v>
      </c>
      <c r="H25" s="4"/>
      <c r="I25" s="6">
        <f t="shared" si="0"/>
        <v>60432.78</v>
      </c>
    </row>
    <row r="26" spans="1:9" x14ac:dyDescent="0.25">
      <c r="A26" s="4" t="s">
        <v>8</v>
      </c>
      <c r="B26" s="5">
        <v>42409</v>
      </c>
      <c r="C26" s="5"/>
      <c r="D26" s="4" t="s">
        <v>29</v>
      </c>
      <c r="E26" s="4" t="s">
        <v>74</v>
      </c>
      <c r="F26" s="4" t="s">
        <v>114</v>
      </c>
      <c r="G26" s="6">
        <v>-59.99</v>
      </c>
      <c r="H26" s="4"/>
      <c r="I26" s="6">
        <f t="shared" si="0"/>
        <v>60372.79</v>
      </c>
    </row>
    <row r="27" spans="1:9" x14ac:dyDescent="0.25">
      <c r="A27" s="4" t="s">
        <v>8</v>
      </c>
      <c r="B27" s="5">
        <v>42409</v>
      </c>
      <c r="C27" s="5"/>
      <c r="D27" s="4" t="s">
        <v>30</v>
      </c>
      <c r="E27" s="4" t="s">
        <v>75</v>
      </c>
      <c r="F27" s="4" t="s">
        <v>115</v>
      </c>
      <c r="G27" s="6">
        <v>-26.27</v>
      </c>
      <c r="H27" s="4"/>
      <c r="I27" s="6">
        <f t="shared" si="0"/>
        <v>60346.52</v>
      </c>
    </row>
    <row r="28" spans="1:9" x14ac:dyDescent="0.25">
      <c r="A28" s="4" t="s">
        <v>8</v>
      </c>
      <c r="B28" s="5">
        <v>42409</v>
      </c>
      <c r="C28" s="5"/>
      <c r="D28" s="4" t="s">
        <v>31</v>
      </c>
      <c r="E28" s="4" t="s">
        <v>76</v>
      </c>
      <c r="F28" s="4" t="s">
        <v>116</v>
      </c>
      <c r="G28" s="6">
        <v>-143</v>
      </c>
      <c r="H28" s="4"/>
      <c r="I28" s="6">
        <f t="shared" si="0"/>
        <v>60203.519999999997</v>
      </c>
    </row>
    <row r="29" spans="1:9" x14ac:dyDescent="0.25">
      <c r="A29" s="4" t="s">
        <v>8</v>
      </c>
      <c r="B29" s="5">
        <v>42409</v>
      </c>
      <c r="C29" s="5"/>
      <c r="D29" s="4" t="s">
        <v>32</v>
      </c>
      <c r="E29" s="4" t="s">
        <v>77</v>
      </c>
      <c r="F29" s="4" t="s">
        <v>117</v>
      </c>
      <c r="G29" s="6">
        <v>-1004.54</v>
      </c>
      <c r="H29" s="4"/>
      <c r="I29" s="6">
        <f t="shared" si="0"/>
        <v>59198.98</v>
      </c>
    </row>
    <row r="30" spans="1:9" x14ac:dyDescent="0.25">
      <c r="A30" s="4" t="s">
        <v>8</v>
      </c>
      <c r="B30" s="5">
        <v>42409</v>
      </c>
      <c r="C30" s="5"/>
      <c r="D30" s="4" t="s">
        <v>33</v>
      </c>
      <c r="E30" s="4" t="s">
        <v>78</v>
      </c>
      <c r="F30" s="4" t="s">
        <v>118</v>
      </c>
      <c r="G30" s="6">
        <v>-386.49</v>
      </c>
      <c r="H30" s="4"/>
      <c r="I30" s="6">
        <f t="shared" si="0"/>
        <v>58812.49</v>
      </c>
    </row>
    <row r="31" spans="1:9" ht="23.25" x14ac:dyDescent="0.25">
      <c r="A31" s="4" t="s">
        <v>8</v>
      </c>
      <c r="B31" s="5">
        <v>42409</v>
      </c>
      <c r="C31" s="5"/>
      <c r="D31" s="4" t="s">
        <v>34</v>
      </c>
      <c r="E31" s="4" t="s">
        <v>79</v>
      </c>
      <c r="F31" s="20" t="s">
        <v>119</v>
      </c>
      <c r="G31" s="6">
        <v>-420</v>
      </c>
      <c r="H31" s="4"/>
      <c r="I31" s="6">
        <f t="shared" si="0"/>
        <v>58392.49</v>
      </c>
    </row>
    <row r="32" spans="1:9" x14ac:dyDescent="0.25">
      <c r="A32" s="4" t="s">
        <v>8</v>
      </c>
      <c r="B32" s="5">
        <v>42410</v>
      </c>
      <c r="C32" s="5"/>
      <c r="D32" s="4" t="s">
        <v>35</v>
      </c>
      <c r="E32" s="4" t="s">
        <v>80</v>
      </c>
      <c r="F32" s="4" t="s">
        <v>120</v>
      </c>
      <c r="G32" s="6">
        <v>-243.96</v>
      </c>
      <c r="H32" s="4"/>
      <c r="I32" s="6">
        <f t="shared" si="0"/>
        <v>58148.53</v>
      </c>
    </row>
    <row r="33" spans="1:9" x14ac:dyDescent="0.25">
      <c r="A33" s="4" t="s">
        <v>10</v>
      </c>
      <c r="B33" s="5">
        <v>42411</v>
      </c>
      <c r="C33" s="5"/>
      <c r="D33" s="4"/>
      <c r="E33" s="4"/>
      <c r="F33" s="4" t="s">
        <v>144</v>
      </c>
      <c r="G33" s="6">
        <v>-19000</v>
      </c>
      <c r="H33" s="4"/>
      <c r="I33" s="6">
        <f t="shared" si="0"/>
        <v>39148.53</v>
      </c>
    </row>
    <row r="34" spans="1:9" x14ac:dyDescent="0.25">
      <c r="A34" s="4" t="s">
        <v>9</v>
      </c>
      <c r="B34" s="5">
        <v>42411</v>
      </c>
      <c r="C34" s="5"/>
      <c r="D34" s="4"/>
      <c r="E34" s="4"/>
      <c r="F34" s="4" t="s">
        <v>9</v>
      </c>
      <c r="G34" s="6">
        <v>14057.27</v>
      </c>
      <c r="H34" s="4"/>
      <c r="I34" s="6">
        <f t="shared" si="0"/>
        <v>53205.8</v>
      </c>
    </row>
    <row r="35" spans="1:9" ht="23.25" x14ac:dyDescent="0.25">
      <c r="A35" s="4" t="s">
        <v>8</v>
      </c>
      <c r="B35" s="5">
        <v>42416</v>
      </c>
      <c r="C35" s="5"/>
      <c r="D35" s="4" t="s">
        <v>36</v>
      </c>
      <c r="E35" s="4" t="s">
        <v>81</v>
      </c>
      <c r="F35" s="20" t="s">
        <v>121</v>
      </c>
      <c r="G35" s="6">
        <v>-1313.62</v>
      </c>
      <c r="H35" s="4"/>
      <c r="I35" s="6">
        <f t="shared" si="0"/>
        <v>51892.18</v>
      </c>
    </row>
    <row r="36" spans="1:9" x14ac:dyDescent="0.25">
      <c r="A36" s="4" t="s">
        <v>8</v>
      </c>
      <c r="B36" s="5">
        <v>42416</v>
      </c>
      <c r="C36" s="5"/>
      <c r="D36" s="4" t="s">
        <v>37</v>
      </c>
      <c r="E36" s="4" t="s">
        <v>82</v>
      </c>
      <c r="F36" s="4" t="s">
        <v>122</v>
      </c>
      <c r="G36" s="6">
        <v>-5093.25</v>
      </c>
      <c r="H36" s="4"/>
      <c r="I36" s="6">
        <f t="shared" si="0"/>
        <v>46798.93</v>
      </c>
    </row>
    <row r="37" spans="1:9" x14ac:dyDescent="0.25">
      <c r="A37" s="4" t="s">
        <v>8</v>
      </c>
      <c r="B37" s="5">
        <v>42417</v>
      </c>
      <c r="C37" s="5"/>
      <c r="D37" s="4" t="s">
        <v>38</v>
      </c>
      <c r="E37" s="4" t="s">
        <v>148</v>
      </c>
      <c r="F37" s="4" t="s">
        <v>123</v>
      </c>
      <c r="G37" s="6">
        <v>-793.81</v>
      </c>
      <c r="H37" s="4"/>
      <c r="I37" s="6">
        <f t="shared" si="0"/>
        <v>46005.120000000003</v>
      </c>
    </row>
    <row r="38" spans="1:9" x14ac:dyDescent="0.25">
      <c r="A38" s="4" t="s">
        <v>8</v>
      </c>
      <c r="B38" s="5">
        <v>42417</v>
      </c>
      <c r="C38" s="5"/>
      <c r="D38" s="4" t="s">
        <v>39</v>
      </c>
      <c r="E38" s="4" t="s">
        <v>83</v>
      </c>
      <c r="F38" s="4" t="s">
        <v>124</v>
      </c>
      <c r="G38" s="6">
        <v>-87.46</v>
      </c>
      <c r="H38" s="4"/>
      <c r="I38" s="6">
        <f t="shared" si="0"/>
        <v>45917.66</v>
      </c>
    </row>
    <row r="39" spans="1:9" x14ac:dyDescent="0.25">
      <c r="A39" s="4" t="s">
        <v>8</v>
      </c>
      <c r="B39" s="5">
        <v>42417</v>
      </c>
      <c r="C39" s="5"/>
      <c r="D39" s="4" t="s">
        <v>40</v>
      </c>
      <c r="E39" s="4" t="s">
        <v>84</v>
      </c>
      <c r="F39" s="4" t="s">
        <v>125</v>
      </c>
      <c r="G39" s="6">
        <v>-23.96</v>
      </c>
      <c r="H39" s="4"/>
      <c r="I39" s="6">
        <f t="shared" ref="I39:I61" si="1">ROUND(I38+G39,5)</f>
        <v>45893.7</v>
      </c>
    </row>
    <row r="40" spans="1:9" x14ac:dyDescent="0.25">
      <c r="A40" s="4" t="s">
        <v>8</v>
      </c>
      <c r="B40" s="5">
        <v>42417</v>
      </c>
      <c r="C40" s="5"/>
      <c r="D40" s="4" t="s">
        <v>41</v>
      </c>
      <c r="E40" s="4" t="s">
        <v>85</v>
      </c>
      <c r="F40" s="4" t="s">
        <v>126</v>
      </c>
      <c r="G40" s="6">
        <v>-200.78</v>
      </c>
      <c r="H40" s="4"/>
      <c r="I40" s="6">
        <f t="shared" si="1"/>
        <v>45692.92</v>
      </c>
    </row>
    <row r="41" spans="1:9" x14ac:dyDescent="0.25">
      <c r="A41" s="4" t="s">
        <v>8</v>
      </c>
      <c r="B41" s="5">
        <v>42417</v>
      </c>
      <c r="C41" s="5"/>
      <c r="D41" s="4" t="s">
        <v>42</v>
      </c>
      <c r="E41" s="4" t="s">
        <v>86</v>
      </c>
      <c r="F41" s="4" t="s">
        <v>127</v>
      </c>
      <c r="G41" s="6">
        <v>-18.309999999999999</v>
      </c>
      <c r="H41" s="4"/>
      <c r="I41" s="6">
        <f t="shared" si="1"/>
        <v>45674.61</v>
      </c>
    </row>
    <row r="42" spans="1:9" x14ac:dyDescent="0.25">
      <c r="A42" s="4" t="s">
        <v>7</v>
      </c>
      <c r="B42" s="5">
        <v>42418</v>
      </c>
      <c r="C42" s="5"/>
      <c r="D42" s="4" t="s">
        <v>43</v>
      </c>
      <c r="E42" s="4" t="s">
        <v>65</v>
      </c>
      <c r="F42" s="4" t="s">
        <v>128</v>
      </c>
      <c r="G42" s="6">
        <v>-4128.28</v>
      </c>
      <c r="H42" s="4"/>
      <c r="I42" s="6">
        <f t="shared" si="1"/>
        <v>41546.33</v>
      </c>
    </row>
    <row r="43" spans="1:9" x14ac:dyDescent="0.25">
      <c r="A43" s="4" t="s">
        <v>7</v>
      </c>
      <c r="B43" s="5">
        <v>42418</v>
      </c>
      <c r="C43" s="5"/>
      <c r="D43" s="4" t="s">
        <v>20</v>
      </c>
      <c r="E43" s="4" t="s">
        <v>58</v>
      </c>
      <c r="F43" s="4" t="s">
        <v>105</v>
      </c>
      <c r="G43" s="6">
        <v>-6817.18</v>
      </c>
      <c r="H43" s="4"/>
      <c r="I43" s="6">
        <f t="shared" si="1"/>
        <v>34729.15</v>
      </c>
    </row>
    <row r="44" spans="1:9" x14ac:dyDescent="0.25">
      <c r="A44" s="4" t="s">
        <v>8</v>
      </c>
      <c r="B44" s="5">
        <v>42418</v>
      </c>
      <c r="C44" s="5"/>
      <c r="D44" s="4" t="s">
        <v>44</v>
      </c>
      <c r="E44" s="4" t="s">
        <v>87</v>
      </c>
      <c r="F44" s="4" t="s">
        <v>129</v>
      </c>
      <c r="G44" s="6">
        <v>-25</v>
      </c>
      <c r="H44" s="4"/>
      <c r="I44" s="6">
        <f t="shared" si="1"/>
        <v>34704.15</v>
      </c>
    </row>
    <row r="45" spans="1:9" x14ac:dyDescent="0.25">
      <c r="A45" s="4" t="s">
        <v>7</v>
      </c>
      <c r="B45" s="5">
        <v>42418</v>
      </c>
      <c r="C45" s="5"/>
      <c r="D45" s="4" t="s">
        <v>45</v>
      </c>
      <c r="E45" s="4" t="s">
        <v>88</v>
      </c>
      <c r="F45" s="4" t="s">
        <v>130</v>
      </c>
      <c r="G45" s="6">
        <v>-6819.78</v>
      </c>
      <c r="H45" s="4"/>
      <c r="I45" s="6">
        <f t="shared" si="1"/>
        <v>27884.37</v>
      </c>
    </row>
    <row r="46" spans="1:9" ht="23.25" x14ac:dyDescent="0.25">
      <c r="A46" s="4" t="s">
        <v>8</v>
      </c>
      <c r="B46" s="5">
        <v>42418</v>
      </c>
      <c r="C46" s="5"/>
      <c r="D46" s="4" t="s">
        <v>46</v>
      </c>
      <c r="E46" s="4" t="s">
        <v>66</v>
      </c>
      <c r="F46" s="20" t="s">
        <v>150</v>
      </c>
      <c r="G46" s="6">
        <v>-551.30999999999995</v>
      </c>
      <c r="H46" s="4"/>
      <c r="I46" s="6">
        <f t="shared" si="1"/>
        <v>27333.06</v>
      </c>
    </row>
    <row r="47" spans="1:9" x14ac:dyDescent="0.25">
      <c r="A47" s="4" t="s">
        <v>8</v>
      </c>
      <c r="B47" s="5">
        <v>42418</v>
      </c>
      <c r="C47" s="5"/>
      <c r="D47" s="4" t="s">
        <v>47</v>
      </c>
      <c r="E47" s="4" t="s">
        <v>71</v>
      </c>
      <c r="F47" s="4" t="s">
        <v>131</v>
      </c>
      <c r="G47" s="6">
        <v>-65</v>
      </c>
      <c r="H47" s="4"/>
      <c r="I47" s="6">
        <f t="shared" si="1"/>
        <v>27268.06</v>
      </c>
    </row>
    <row r="48" spans="1:9" x14ac:dyDescent="0.25">
      <c r="A48" s="4" t="s">
        <v>8</v>
      </c>
      <c r="B48" s="5">
        <v>42418</v>
      </c>
      <c r="C48" s="5"/>
      <c r="D48" s="4" t="s">
        <v>48</v>
      </c>
      <c r="E48" s="4" t="s">
        <v>89</v>
      </c>
      <c r="F48" s="4" t="s">
        <v>132</v>
      </c>
      <c r="G48" s="6">
        <v>-3100</v>
      </c>
      <c r="H48" s="4"/>
      <c r="I48" s="6">
        <f t="shared" si="1"/>
        <v>24168.06</v>
      </c>
    </row>
    <row r="49" spans="1:9" x14ac:dyDescent="0.25">
      <c r="A49" s="4" t="s">
        <v>8</v>
      </c>
      <c r="B49" s="5">
        <v>42423</v>
      </c>
      <c r="C49" s="5"/>
      <c r="D49" s="4" t="s">
        <v>49</v>
      </c>
      <c r="E49" s="4" t="s">
        <v>64</v>
      </c>
      <c r="F49" s="4" t="s">
        <v>133</v>
      </c>
      <c r="G49" s="6">
        <v>-164.11</v>
      </c>
      <c r="H49" s="4"/>
      <c r="I49" s="6">
        <f t="shared" si="1"/>
        <v>24003.95</v>
      </c>
    </row>
    <row r="50" spans="1:9" x14ac:dyDescent="0.25">
      <c r="A50" s="4" t="s">
        <v>8</v>
      </c>
      <c r="B50" s="5">
        <v>42423</v>
      </c>
      <c r="C50" s="5"/>
      <c r="D50" s="4" t="s">
        <v>50</v>
      </c>
      <c r="E50" s="4" t="s">
        <v>71</v>
      </c>
      <c r="F50" s="4" t="s">
        <v>134</v>
      </c>
      <c r="G50" s="6">
        <v>-108.04</v>
      </c>
      <c r="H50" s="4"/>
      <c r="I50" s="6">
        <f t="shared" si="1"/>
        <v>23895.91</v>
      </c>
    </row>
    <row r="51" spans="1:9" x14ac:dyDescent="0.25">
      <c r="A51" s="4" t="s">
        <v>8</v>
      </c>
      <c r="B51" s="5">
        <v>42423</v>
      </c>
      <c r="C51" s="5"/>
      <c r="D51" s="4" t="s">
        <v>51</v>
      </c>
      <c r="E51" s="4" t="s">
        <v>90</v>
      </c>
      <c r="F51" s="4" t="s">
        <v>135</v>
      </c>
      <c r="G51" s="6">
        <v>-109.8</v>
      </c>
      <c r="H51" s="4"/>
      <c r="I51" s="6">
        <f t="shared" si="1"/>
        <v>23786.11</v>
      </c>
    </row>
    <row r="52" spans="1:9" x14ac:dyDescent="0.25">
      <c r="A52" s="4" t="s">
        <v>8</v>
      </c>
      <c r="B52" s="5">
        <v>42423</v>
      </c>
      <c r="C52" s="5"/>
      <c r="D52" s="4" t="s">
        <v>52</v>
      </c>
      <c r="E52" s="4" t="s">
        <v>91</v>
      </c>
      <c r="F52" s="4" t="s">
        <v>136</v>
      </c>
      <c r="G52" s="6">
        <v>-119.85</v>
      </c>
      <c r="H52" s="4"/>
      <c r="I52" s="6">
        <f t="shared" si="1"/>
        <v>23666.26</v>
      </c>
    </row>
    <row r="53" spans="1:9" x14ac:dyDescent="0.25">
      <c r="A53" s="4" t="s">
        <v>8</v>
      </c>
      <c r="B53" s="5">
        <v>42423</v>
      </c>
      <c r="C53" s="5"/>
      <c r="D53" s="4" t="s">
        <v>53</v>
      </c>
      <c r="E53" s="4" t="s">
        <v>92</v>
      </c>
      <c r="F53" s="4" t="s">
        <v>137</v>
      </c>
      <c r="G53" s="6">
        <v>-1168.54</v>
      </c>
      <c r="H53" s="4"/>
      <c r="I53" s="6">
        <f t="shared" si="1"/>
        <v>22497.72</v>
      </c>
    </row>
    <row r="54" spans="1:9" x14ac:dyDescent="0.25">
      <c r="A54" s="4" t="s">
        <v>8</v>
      </c>
      <c r="B54" s="5">
        <v>42423</v>
      </c>
      <c r="C54" s="5"/>
      <c r="D54" s="4" t="s">
        <v>54</v>
      </c>
      <c r="E54" s="4" t="s">
        <v>93</v>
      </c>
      <c r="F54" s="4" t="s">
        <v>138</v>
      </c>
      <c r="G54" s="6">
        <v>-49.59</v>
      </c>
      <c r="H54" s="4"/>
      <c r="I54" s="6">
        <f t="shared" si="1"/>
        <v>22448.13</v>
      </c>
    </row>
    <row r="55" spans="1:9" x14ac:dyDescent="0.25">
      <c r="A55" s="4" t="s">
        <v>8</v>
      </c>
      <c r="B55" s="5">
        <v>42423</v>
      </c>
      <c r="C55" s="5"/>
      <c r="D55" s="4" t="s">
        <v>55</v>
      </c>
      <c r="E55" s="4" t="s">
        <v>94</v>
      </c>
      <c r="F55" s="4" t="s">
        <v>139</v>
      </c>
      <c r="G55" s="6">
        <v>-432</v>
      </c>
      <c r="H55" s="4"/>
      <c r="I55" s="6">
        <f t="shared" si="1"/>
        <v>22016.13</v>
      </c>
    </row>
    <row r="56" spans="1:9" x14ac:dyDescent="0.25">
      <c r="A56" s="4" t="s">
        <v>8</v>
      </c>
      <c r="B56" s="5">
        <v>42424</v>
      </c>
      <c r="C56" s="5"/>
      <c r="D56" s="4" t="s">
        <v>56</v>
      </c>
      <c r="E56" s="4" t="s">
        <v>95</v>
      </c>
      <c r="F56" s="4" t="s">
        <v>140</v>
      </c>
      <c r="G56" s="6">
        <v>-325</v>
      </c>
      <c r="H56" s="4"/>
      <c r="I56" s="6">
        <f t="shared" si="1"/>
        <v>21691.13</v>
      </c>
    </row>
    <row r="57" spans="1:9" x14ac:dyDescent="0.25">
      <c r="A57" s="4" t="s">
        <v>10</v>
      </c>
      <c r="B57" s="5">
        <v>42425</v>
      </c>
      <c r="C57" s="5"/>
      <c r="D57" s="4"/>
      <c r="E57" s="4"/>
      <c r="F57" s="4" t="s">
        <v>144</v>
      </c>
      <c r="G57" s="6">
        <v>-19000</v>
      </c>
      <c r="H57" s="4"/>
      <c r="I57" s="6">
        <f t="shared" si="1"/>
        <v>2691.13</v>
      </c>
    </row>
    <row r="58" spans="1:9" x14ac:dyDescent="0.25">
      <c r="A58" s="4" t="s">
        <v>10</v>
      </c>
      <c r="B58" s="5">
        <v>42425</v>
      </c>
      <c r="C58" s="5"/>
      <c r="D58" s="4"/>
      <c r="E58" s="4"/>
      <c r="F58" s="4" t="s">
        <v>141</v>
      </c>
      <c r="G58" s="6">
        <v>25000</v>
      </c>
      <c r="H58" s="4"/>
      <c r="I58" s="6">
        <f t="shared" si="1"/>
        <v>27691.13</v>
      </c>
    </row>
    <row r="59" spans="1:9" x14ac:dyDescent="0.25">
      <c r="A59" s="4" t="s">
        <v>9</v>
      </c>
      <c r="B59" s="5">
        <v>42425</v>
      </c>
      <c r="C59" s="5"/>
      <c r="D59" s="4"/>
      <c r="E59" s="4"/>
      <c r="F59" s="4" t="s">
        <v>9</v>
      </c>
      <c r="G59" s="6">
        <v>35592.85</v>
      </c>
      <c r="H59" s="4"/>
      <c r="I59" s="6">
        <f t="shared" si="1"/>
        <v>63283.98</v>
      </c>
    </row>
    <row r="60" spans="1:9" x14ac:dyDescent="0.25">
      <c r="A60" s="4" t="s">
        <v>8</v>
      </c>
      <c r="B60" s="5">
        <v>42426</v>
      </c>
      <c r="C60" s="5"/>
      <c r="D60" s="4" t="s">
        <v>57</v>
      </c>
      <c r="E60" s="4" t="s">
        <v>96</v>
      </c>
      <c r="F60" s="4" t="s">
        <v>142</v>
      </c>
      <c r="G60" s="6">
        <v>-1800</v>
      </c>
      <c r="H60" s="4"/>
      <c r="I60" s="6">
        <f t="shared" si="1"/>
        <v>61483.98</v>
      </c>
    </row>
    <row r="61" spans="1:9" ht="15.75" thickBot="1" x14ac:dyDescent="0.3">
      <c r="A61" s="4" t="s">
        <v>9</v>
      </c>
      <c r="B61" s="5">
        <v>42429</v>
      </c>
      <c r="C61" s="5"/>
      <c r="D61" s="4"/>
      <c r="E61" s="4"/>
      <c r="F61" s="4" t="s">
        <v>143</v>
      </c>
      <c r="G61" s="7">
        <v>0.4</v>
      </c>
      <c r="H61" s="4"/>
      <c r="I61" s="7">
        <f t="shared" si="1"/>
        <v>61484.38</v>
      </c>
    </row>
    <row r="62" spans="1:9" ht="15.75" thickBot="1" x14ac:dyDescent="0.3">
      <c r="A62" s="4"/>
      <c r="B62" s="5"/>
      <c r="C62" s="5"/>
      <c r="D62" s="4"/>
      <c r="E62" s="4"/>
      <c r="F62" s="4"/>
      <c r="G62" s="8">
        <f>ROUND(SUM(G6:G61),5)</f>
        <v>-9191.06</v>
      </c>
      <c r="H62" s="4"/>
      <c r="I62" s="8">
        <f>I61</f>
        <v>61484.38</v>
      </c>
    </row>
    <row r="63" spans="1:9" s="10" customFormat="1" ht="12" thickBot="1" x14ac:dyDescent="0.25">
      <c r="A63" s="1"/>
      <c r="B63" s="3"/>
      <c r="C63" s="3"/>
      <c r="D63" s="1"/>
      <c r="E63" s="1"/>
      <c r="F63" s="1"/>
      <c r="G63" s="9">
        <f>G62</f>
        <v>-9191.06</v>
      </c>
      <c r="H63" s="1"/>
      <c r="I63" s="9">
        <f>I62</f>
        <v>61484.38</v>
      </c>
    </row>
    <row r="64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2017-07-24T20:54:19Z</cp:lastPrinted>
  <dcterms:created xsi:type="dcterms:W3CDTF">2017-07-24T16:14:34Z</dcterms:created>
  <dcterms:modified xsi:type="dcterms:W3CDTF">2017-07-24T20:54:21Z</dcterms:modified>
</cp:coreProperties>
</file>