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6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Sheet1!$4:$4,Sheet1!$6:$6,Sheet1!$9:$9,Sheet1!$10:$10,Sheet1!$13:$13,Sheet1!$14:$14,Sheet1!$15:$15,Sheet1!$21:$21,Sheet1!$22:$22,Sheet1!$24:$24,Sheet1!$25:$25,Sheet1!$26:$26,Sheet1!$27:$27,Sheet1!$28:$28,Sheet1!$29:$29,Sheet1!$30:$30</definedName>
    <definedName name="QB_DATA_1" localSheetId="0" hidden="1">Sheet1!$31:$31,Sheet1!$32:$32,Sheet1!$33:$33,Sheet1!$35:$35,Sheet1!$36:$36,Sheet1!$39:$39,Sheet1!$40:$40,Sheet1!$42:$42,Sheet1!$44:$44,Sheet1!$45:$45,Sheet1!$47:$47,Sheet1!$49:$49,Sheet1!$53:$53,Sheet1!$55:$55,Sheet1!$58:$58,Sheet1!$61:$61</definedName>
    <definedName name="QB_DATA_2" localSheetId="0" hidden="1">Sheet1!$62:$62,Sheet1!$63:$63,Sheet1!$66:$66,Sheet1!$67:$67,Sheet1!$70:$70,Sheet1!$73:$73,Sheet1!$74:$74,Sheet1!$75:$75,Sheet1!$76:$76,Sheet1!$77:$77,Sheet1!$80:$80,Sheet1!$81:$81,Sheet1!$84:$84,Sheet1!$87:$87,Sheet1!$89:$89,Sheet1!$91:$91</definedName>
    <definedName name="QB_DATA_3" localSheetId="0" hidden="1">Sheet1!$92:$92,Sheet1!$93:$93,Sheet1!$94:$94,Sheet1!$95:$95</definedName>
    <definedName name="QB_FORMULA_0" localSheetId="0" hidden="1">Sheet1!$H$7,Sheet1!$H$11,Sheet1!$H$16,Sheet1!$H$17,Sheet1!$H$18,Sheet1!$H$23,Sheet1!$H$37,Sheet1!$H$41,Sheet1!$H$46,Sheet1!$H$50,Sheet1!$H$54,Sheet1!$H$56,Sheet1!$H$59,Sheet1!$H$64,Sheet1!$H$68,Sheet1!$H$71</definedName>
    <definedName name="QB_FORMULA_1" localSheetId="0" hidden="1">Sheet1!$H$78,Sheet1!$H$82,Sheet1!$H$85,Sheet1!$H$88,Sheet1!$H$96,Sheet1!$H$97,Sheet1!$H$98,Sheet1!$H$99</definedName>
    <definedName name="QB_ROW_104040" localSheetId="0" hidden="1">Sheet1!$E$69</definedName>
    <definedName name="QB_ROW_104340" localSheetId="0" hidden="1">Sheet1!$E$71</definedName>
    <definedName name="QB_ROW_106250" localSheetId="0" hidden="1">Sheet1!$F$70</definedName>
    <definedName name="QB_ROW_107250" localSheetId="0" hidden="1">Sheet1!$F$91</definedName>
    <definedName name="QB_ROW_108250" localSheetId="0" hidden="1">Sheet1!$F$45</definedName>
    <definedName name="QB_ROW_109040" localSheetId="0" hidden="1">Sheet1!$E$72</definedName>
    <definedName name="QB_ROW_109340" localSheetId="0" hidden="1">Sheet1!$E$78</definedName>
    <definedName name="QB_ROW_111250" localSheetId="0" hidden="1">Sheet1!$F$77</definedName>
    <definedName name="QB_ROW_112040" localSheetId="0" hidden="1">Sheet1!$E$79</definedName>
    <definedName name="QB_ROW_112340" localSheetId="0" hidden="1">Sheet1!$E$82</definedName>
    <definedName name="QB_ROW_113250" localSheetId="0" hidden="1">Sheet1!$F$80</definedName>
    <definedName name="QB_ROW_115040" localSheetId="0" hidden="1">Sheet1!$E$83</definedName>
    <definedName name="QB_ROW_115340" localSheetId="0" hidden="1">Sheet1!$E$85</definedName>
    <definedName name="QB_ROW_118250" localSheetId="0" hidden="1">Sheet1!$F$84</definedName>
    <definedName name="QB_ROW_1240" localSheetId="0" hidden="1">Sheet1!$E$89</definedName>
    <definedName name="QB_ROW_124250" localSheetId="0" hidden="1">Sheet1!$F$81</definedName>
    <definedName name="QB_ROW_131340" localSheetId="0" hidden="1">Sheet1!$E$31</definedName>
    <definedName name="QB_ROW_132240" localSheetId="0" hidden="1">Sheet1!$E$25</definedName>
    <definedName name="QB_ROW_137240" localSheetId="0" hidden="1">Sheet1!$E$26</definedName>
    <definedName name="QB_ROW_138050" localSheetId="0" hidden="1">Sheet1!$F$52</definedName>
    <definedName name="QB_ROW_138350" localSheetId="0" hidden="1">Sheet1!$F$54</definedName>
    <definedName name="QB_ROW_142040" localSheetId="0" hidden="1">Sheet1!$E$20</definedName>
    <definedName name="QB_ROW_142340" localSheetId="0" hidden="1">Sheet1!$E$23</definedName>
    <definedName name="QB_ROW_144250" localSheetId="0" hidden="1">Sheet1!$F$21</definedName>
    <definedName name="QB_ROW_145350" localSheetId="0" hidden="1">Sheet1!$F$22</definedName>
    <definedName name="QB_ROW_146240" localSheetId="0" hidden="1">Sheet1!$E$32</definedName>
    <definedName name="QB_ROW_173040" localSheetId="0" hidden="1">Sheet1!$E$38</definedName>
    <definedName name="QB_ROW_173340" localSheetId="0" hidden="1">Sheet1!$E$41</definedName>
    <definedName name="QB_ROW_18301" localSheetId="0" hidden="1">Sheet1!$A$99</definedName>
    <definedName name="QB_ROW_19011" localSheetId="0" hidden="1">Sheet1!$B$2</definedName>
    <definedName name="QB_ROW_19311" localSheetId="0" hidden="1">Sheet1!$B$98</definedName>
    <definedName name="QB_ROW_200240" localSheetId="0" hidden="1">Sheet1!$E$42</definedName>
    <definedName name="QB_ROW_20031" localSheetId="0" hidden="1">Sheet1!$D$3</definedName>
    <definedName name="QB_ROW_20331" localSheetId="0" hidden="1">Sheet1!$D$17</definedName>
    <definedName name="QB_ROW_21031" localSheetId="0" hidden="1">Sheet1!$D$19</definedName>
    <definedName name="QB_ROW_21331" localSheetId="0" hidden="1">Sheet1!$D$97</definedName>
    <definedName name="QB_ROW_217040" localSheetId="0" hidden="1">Sheet1!$E$57</definedName>
    <definedName name="QB_ROW_217340" localSheetId="0" hidden="1">Sheet1!$E$59</definedName>
    <definedName name="QB_ROW_218240" localSheetId="0" hidden="1">Sheet1!$E$30</definedName>
    <definedName name="QB_ROW_226250" localSheetId="0" hidden="1">Sheet1!$F$74</definedName>
    <definedName name="QB_ROW_237040" localSheetId="0" hidden="1">Sheet1!$E$43</definedName>
    <definedName name="QB_ROW_237340" localSheetId="0" hidden="1">Sheet1!$E$46</definedName>
    <definedName name="QB_ROW_239040" localSheetId="0" hidden="1">Sheet1!$E$86</definedName>
    <definedName name="QB_ROW_239340" localSheetId="0" hidden="1">Sheet1!$E$88</definedName>
    <definedName name="QB_ROW_240040" localSheetId="0" hidden="1">Sheet1!$E$90</definedName>
    <definedName name="QB_ROW_240340" localSheetId="0" hidden="1">Sheet1!$E$96</definedName>
    <definedName name="QB_ROW_247250" localSheetId="0" hidden="1">Sheet1!$F$73</definedName>
    <definedName name="QB_ROW_252040" localSheetId="0" hidden="1">Sheet1!$E$34</definedName>
    <definedName name="QB_ROW_252250" localSheetId="0" hidden="1">Sheet1!$F$36</definedName>
    <definedName name="QB_ROW_252340" localSheetId="0" hidden="1">Sheet1!$E$37</definedName>
    <definedName name="QB_ROW_254250" localSheetId="0" hidden="1">Sheet1!$F$75</definedName>
    <definedName name="QB_ROW_255250" localSheetId="0" hidden="1">Sheet1!$F$76</definedName>
    <definedName name="QB_ROW_284250" localSheetId="0" hidden="1">Sheet1!$F$15</definedName>
    <definedName name="QB_ROW_289250" localSheetId="0" hidden="1">Sheet1!$F$95</definedName>
    <definedName name="QB_ROW_291250" localSheetId="0" hidden="1">Sheet1!$F$14</definedName>
    <definedName name="QB_ROW_323240" localSheetId="0" hidden="1">Sheet1!$E$28</definedName>
    <definedName name="QB_ROW_332250" localSheetId="0" hidden="1">Sheet1!$F$44</definedName>
    <definedName name="QB_ROW_342040" localSheetId="0" hidden="1">Sheet1!$E$60</definedName>
    <definedName name="QB_ROW_342340" localSheetId="0" hidden="1">Sheet1!$E$64</definedName>
    <definedName name="QB_ROW_343040" localSheetId="0" hidden="1">Sheet1!$E$65</definedName>
    <definedName name="QB_ROW_343340" localSheetId="0" hidden="1">Sheet1!$E$68</definedName>
    <definedName name="QB_ROW_348250" localSheetId="0" hidden="1">Sheet1!$F$66</definedName>
    <definedName name="QB_ROW_354250" localSheetId="0" hidden="1">Sheet1!$F$35</definedName>
    <definedName name="QB_ROW_360250" localSheetId="0" hidden="1">Sheet1!$F$67</definedName>
    <definedName name="QB_ROW_372040" localSheetId="0" hidden="1">Sheet1!$E$12</definedName>
    <definedName name="QB_ROW_372340" localSheetId="0" hidden="1">Sheet1!$E$16</definedName>
    <definedName name="QB_ROW_389250" localSheetId="0" hidden="1">Sheet1!$F$62</definedName>
    <definedName name="QB_ROW_391250" localSheetId="0" hidden="1">Sheet1!$F$94</definedName>
    <definedName name="QB_ROW_402250" localSheetId="0" hidden="1">Sheet1!$F$6</definedName>
    <definedName name="QB_ROW_41040" localSheetId="0" hidden="1">Sheet1!$E$8</definedName>
    <definedName name="QB_ROW_411240" localSheetId="0" hidden="1">Sheet1!$E$27</definedName>
    <definedName name="QB_ROW_41340" localSheetId="0" hidden="1">Sheet1!$E$11</definedName>
    <definedName name="QB_ROW_414250" localSheetId="0" hidden="1">Sheet1!$F$61</definedName>
    <definedName name="QB_ROW_42250" localSheetId="0" hidden="1">Sheet1!$F$9</definedName>
    <definedName name="QB_ROW_436250" localSheetId="0" hidden="1">Sheet1!$F$58</definedName>
    <definedName name="QB_ROW_44250" localSheetId="0" hidden="1">Sheet1!$F$10</definedName>
    <definedName name="QB_ROW_446250" localSheetId="0" hidden="1">Sheet1!$F$63</definedName>
    <definedName name="QB_ROW_452250" localSheetId="0" hidden="1">Sheet1!$F$55</definedName>
    <definedName name="QB_ROW_47240" localSheetId="0" hidden="1">Sheet1!$E$47</definedName>
    <definedName name="QB_ROW_50250" localSheetId="0" hidden="1">Sheet1!$F$87</definedName>
    <definedName name="QB_ROW_51250" localSheetId="0" hidden="1">Sheet1!$F$92</definedName>
    <definedName name="QB_ROW_52250" localSheetId="0" hidden="1">Sheet1!$F$93</definedName>
    <definedName name="QB_ROW_57250" localSheetId="0" hidden="1">Sheet1!$F$13</definedName>
    <definedName name="QB_ROW_61240" localSheetId="0" hidden="1">Sheet1!$E$4</definedName>
    <definedName name="QB_ROW_69240" localSheetId="0" hidden="1">Sheet1!$E$33</definedName>
    <definedName name="QB_ROW_71250" localSheetId="0" hidden="1">Sheet1!$F$39</definedName>
    <definedName name="QB_ROW_74350" localSheetId="0" hidden="1">Sheet1!$F$40</definedName>
    <definedName name="QB_ROW_78240" localSheetId="0" hidden="1">Sheet1!$E$29</definedName>
    <definedName name="QB_ROW_86321" localSheetId="0" hidden="1">Sheet1!$C$18</definedName>
    <definedName name="QB_ROW_89260" localSheetId="0" hidden="1">Sheet1!$G$53</definedName>
    <definedName name="QB_ROW_91240" localSheetId="0" hidden="1">Sheet1!$E$24</definedName>
    <definedName name="QB_ROW_92040" localSheetId="0" hidden="1">Sheet1!$E$5</definedName>
    <definedName name="QB_ROW_92340" localSheetId="0" hidden="1">Sheet1!$E$7</definedName>
    <definedName name="QB_ROW_94040" localSheetId="0" hidden="1">Sheet1!$E$48</definedName>
    <definedName name="QB_ROW_94340" localSheetId="0" hidden="1">Sheet1!$E$50</definedName>
    <definedName name="QB_ROW_96250" localSheetId="0" hidden="1">Sheet1!$F$49</definedName>
    <definedName name="QB_ROW_97040" localSheetId="0" hidden="1">Sheet1!$E$51</definedName>
    <definedName name="QB_ROW_97340" localSheetId="0" hidden="1">Sheet1!$E$56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20160229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20160201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H98" i="1"/>
  <c r="H97" i="1"/>
  <c r="H96" i="1"/>
  <c r="H88" i="1"/>
  <c r="H85" i="1"/>
  <c r="H82" i="1"/>
  <c r="H78" i="1"/>
  <c r="H71" i="1"/>
  <c r="H68" i="1"/>
  <c r="H64" i="1"/>
  <c r="H59" i="1"/>
  <c r="H56" i="1"/>
  <c r="H54" i="1"/>
  <c r="H50" i="1"/>
  <c r="H46" i="1"/>
  <c r="H41" i="1"/>
  <c r="H37" i="1"/>
  <c r="H23" i="1"/>
  <c r="H18" i="1"/>
  <c r="H17" i="1"/>
  <c r="H16" i="1"/>
  <c r="H11" i="1"/>
  <c r="H7" i="1"/>
</calcChain>
</file>

<file path=xl/sharedStrings.xml><?xml version="1.0" encoding="utf-8"?>
<sst xmlns="http://schemas.openxmlformats.org/spreadsheetml/2006/main" count="99" uniqueCount="99">
  <si>
    <t>Feb 16</t>
  </si>
  <si>
    <t>Ordinary Income/Expense</t>
  </si>
  <si>
    <t>Income</t>
  </si>
  <si>
    <t>4400.0 · Interest Income</t>
  </si>
  <si>
    <t>4625.0 · MISCELLANEOUS INCOME</t>
  </si>
  <si>
    <t>4626.2 · Camp Scholarship Program-EARDAC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</si>
  <si>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</si>
  <si>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</si>
  <si>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</si>
  <si>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</si>
  <si>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</si>
  <si>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</si>
  <si>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</si>
  <si>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</si>
  <si>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</si>
  <si>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</si>
  <si>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</si>
  <si>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</si>
  <si>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</si>
  <si>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</si>
  <si>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</si>
  <si>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</si>
  <si>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</si>
  <si>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</si>
  <si>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</si>
  <si>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</si>
  <si>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</si>
  <si>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</si>
  <si>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</si>
  <si>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</si>
  <si>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</si>
  <si>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</si>
  <si>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</si>
  <si>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</si>
  <si>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</si>
  <si>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</si>
  <si>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</si>
  <si>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</si>
  <si>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</si>
  <si>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</si>
  <si>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</si>
  <si>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6025.1 · Facilities Upgrades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</si>
  <si>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</si>
  <si>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</si>
  <si>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</si>
  <si>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</si>
  <si>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</si>
  <si>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</si>
  <si>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</si>
  <si>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</si>
  <si>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</si>
  <si>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</si>
  <si>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6080.31 · Conservation Awards</t>
  </si>
  <si>
    <t>Total 6080.20 · OUTREACH</t>
  </si>
  <si>
    <t>6080.29 · Equipment and Supplies</t>
  </si>
  <si>
    <t>Total 6080.0 · EDUCATION AND OUTREACH</t>
  </si>
  <si>
    <t>6081.0 · REGULATORY COMPLIANCE</t>
  </si>
  <si>
    <t>6081.4 · Conferences and Seminars</t>
  </si>
  <si>
    <t>Total 6081.0 · REGULATORY COMPLIANCE</t>
  </si>
  <si>
    <t>6084.92 · GENERAL MANAGEMENT</t>
  </si>
  <si>
    <t>6086.3 · Contracted Support</t>
  </si>
  <si>
    <t>6087.0 · HCP-Completion Project</t>
  </si>
  <si>
    <t>6088.6 · Conferences and Seminars</t>
  </si>
  <si>
    <t>Total 6084.92 · GENERAL MANAGEMENT</t>
  </si>
  <si>
    <t>6089.0 · AQUIFER SCIENCE</t>
  </si>
  <si>
    <t>6089.3 · Monitor Wells, Equipment /Suppl</t>
  </si>
  <si>
    <t>6089.5 · Conferences and Seminars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</si>
  <si>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</si>
  <si>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</si>
  <si>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</si>
  <si>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</si>
  <si>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</si>
  <si>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</si>
  <si>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</si>
  <si>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</si>
  <si>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</si>
  <si>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</si>
  <si>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</si>
  <si>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</si>
  <si>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</si>
  <si>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6164.0 · Redistricting</t>
  </si>
  <si>
    <t>Total 6160.0 · LEGAL SERVICES</t>
  </si>
  <si>
    <t>6170.0 · PROFESSIONAL SERVICES</t>
  </si>
  <si>
    <t>6173.0 · Financial Annual Audit</t>
  </si>
  <si>
    <t>Total 6170.0 · PROFESSIONAL SERVICES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</si>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</sst>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00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I4" sqref="I4"/>
    </sheetView>
  </sheetViews>
  <sheetFormatPr defaultRowHeight="15" x14ac:dyDescent="0.25"/>
  <cols>
    <col min="1" max="6" width="3" style="12" customWidth="1"/>
    <col min="7" max="7" width="52.2851562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320.99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3839.61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3839.61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89861.45</v>
      </c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3">
        <v>250000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>
        <f>ROUND(SUM(H8:H10),5)</f>
        <v>339861.45</v>
      </c>
    </row>
    <row r="12" spans="1:8" x14ac:dyDescent="0.25">
      <c r="A12" s="1"/>
      <c r="B12" s="1"/>
      <c r="C12" s="1"/>
      <c r="D12" s="1"/>
      <c r="E12" s="1" t="s">
        <v>11</v>
      </c>
      <c r="F12" s="1"/>
      <c r="G12" s="1"/>
      <c r="H12" s="2"/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12425</v>
      </c>
    </row>
    <row r="14" spans="1:8" x14ac:dyDescent="0.25">
      <c r="A14" s="1"/>
      <c r="B14" s="1"/>
      <c r="C14" s="1"/>
      <c r="D14" s="1"/>
      <c r="E14" s="1"/>
      <c r="F14" s="1" t="s">
        <v>13</v>
      </c>
      <c r="G14" s="1"/>
      <c r="H14" s="2">
        <v>2375</v>
      </c>
    </row>
    <row r="15" spans="1:8" ht="15.75" thickBot="1" x14ac:dyDescent="0.3">
      <c r="A15" s="1"/>
      <c r="B15" s="1"/>
      <c r="C15" s="1"/>
      <c r="D15" s="1"/>
      <c r="E15" s="1"/>
      <c r="F15" s="1" t="s">
        <v>14</v>
      </c>
      <c r="G15" s="1"/>
      <c r="H15" s="4">
        <v>100</v>
      </c>
    </row>
    <row r="16" spans="1:8" ht="15.75" thickBot="1" x14ac:dyDescent="0.3">
      <c r="A16" s="1"/>
      <c r="B16" s="1"/>
      <c r="C16" s="1"/>
      <c r="D16" s="1"/>
      <c r="E16" s="1" t="s">
        <v>15</v>
      </c>
      <c r="F16" s="1"/>
      <c r="G16" s="1"/>
      <c r="H16" s="5">
        <f>ROUND(SUM(H12:H15),5)</f>
        <v>14900</v>
      </c>
    </row>
    <row r="17" spans="1:8" ht="15.75" thickBot="1" x14ac:dyDescent="0.3">
      <c r="A17" s="1"/>
      <c r="B17" s="1"/>
      <c r="C17" s="1"/>
      <c r="D17" s="1" t="s">
        <v>16</v>
      </c>
      <c r="E17" s="1"/>
      <c r="F17" s="1"/>
      <c r="G17" s="1"/>
      <c r="H17" s="6">
        <f>ROUND(SUM(H3:H4)+H7+H11+H16,5)</f>
        <v>358922.05</v>
      </c>
    </row>
    <row r="18" spans="1:8" x14ac:dyDescent="0.25">
      <c r="A18" s="1"/>
      <c r="B18" s="1"/>
      <c r="C18" s="1" t="s">
        <v>17</v>
      </c>
      <c r="D18" s="1"/>
      <c r="E18" s="1"/>
      <c r="F18" s="1"/>
      <c r="G18" s="1"/>
      <c r="H18" s="2">
        <f>H17</f>
        <v>358922.05</v>
      </c>
    </row>
    <row r="19" spans="1:8" x14ac:dyDescent="0.25">
      <c r="A19" s="1"/>
      <c r="B19" s="1"/>
      <c r="C19" s="1"/>
      <c r="D19" s="1" t="s">
        <v>18</v>
      </c>
      <c r="E19" s="1"/>
      <c r="F19" s="1"/>
      <c r="G19" s="1"/>
      <c r="H19" s="2"/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>
        <v>497.94</v>
      </c>
    </row>
    <row r="22" spans="1:8" ht="15.75" thickBot="1" x14ac:dyDescent="0.3">
      <c r="A22" s="1"/>
      <c r="B22" s="1"/>
      <c r="C22" s="1"/>
      <c r="D22" s="1"/>
      <c r="E22" s="1"/>
      <c r="F22" s="1" t="s">
        <v>21</v>
      </c>
      <c r="G22" s="1"/>
      <c r="H22" s="3">
        <v>549.33000000000004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f>ROUND(SUM(H20:H22),5)</f>
        <v>1047.27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178.98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643.4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1072.24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288.24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2358.54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32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1000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374.92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616.9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628.99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/>
    </row>
    <row r="35" spans="1:8" x14ac:dyDescent="0.25">
      <c r="A35" s="1"/>
      <c r="B35" s="1"/>
      <c r="C35" s="1"/>
      <c r="D35" s="1"/>
      <c r="E35" s="1"/>
      <c r="F35" s="1" t="s">
        <v>34</v>
      </c>
      <c r="G35" s="1"/>
      <c r="H35" s="2">
        <v>127.4</v>
      </c>
    </row>
    <row r="36" spans="1:8" ht="15.75" thickBot="1" x14ac:dyDescent="0.3">
      <c r="A36" s="1"/>
      <c r="B36" s="1"/>
      <c r="C36" s="1"/>
      <c r="D36" s="1"/>
      <c r="E36" s="1"/>
      <c r="F36" s="1" t="s">
        <v>35</v>
      </c>
      <c r="G36" s="1"/>
      <c r="H36" s="3">
        <v>414.9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>
        <f>ROUND(SUM(H34:H36),5)</f>
        <v>542.29999999999995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/>
    </row>
    <row r="39" spans="1:8" x14ac:dyDescent="0.25">
      <c r="A39" s="1"/>
      <c r="B39" s="1"/>
      <c r="C39" s="1"/>
      <c r="D39" s="1"/>
      <c r="E39" s="1"/>
      <c r="F39" s="1" t="s">
        <v>38</v>
      </c>
      <c r="G39" s="1"/>
      <c r="H39" s="2">
        <v>41.34</v>
      </c>
    </row>
    <row r="40" spans="1:8" ht="15.75" thickBot="1" x14ac:dyDescent="0.3">
      <c r="A40" s="1"/>
      <c r="B40" s="1"/>
      <c r="C40" s="1"/>
      <c r="D40" s="1"/>
      <c r="E40" s="1"/>
      <c r="F40" s="1" t="s">
        <v>39</v>
      </c>
      <c r="G40" s="1"/>
      <c r="H40" s="3">
        <v>643.04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>
        <f>ROUND(SUM(H38:H40),5)</f>
        <v>684.38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>
        <v>3100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/>
    </row>
    <row r="44" spans="1:8" x14ac:dyDescent="0.25">
      <c r="A44" s="1"/>
      <c r="B44" s="1"/>
      <c r="C44" s="1"/>
      <c r="D44" s="1"/>
      <c r="E44" s="1"/>
      <c r="F44" s="1" t="s">
        <v>43</v>
      </c>
      <c r="G44" s="1"/>
      <c r="H44" s="2">
        <v>1004.54</v>
      </c>
    </row>
    <row r="45" spans="1:8" ht="15.75" thickBot="1" x14ac:dyDescent="0.3">
      <c r="A45" s="1"/>
      <c r="B45" s="1"/>
      <c r="C45" s="1"/>
      <c r="D45" s="1"/>
      <c r="E45" s="1"/>
      <c r="F45" s="1" t="s">
        <v>44</v>
      </c>
      <c r="G45" s="1"/>
      <c r="H45" s="3">
        <v>94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f>ROUND(SUM(H43:H45),5)</f>
        <v>1098.54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>
        <v>3800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/>
    </row>
    <row r="49" spans="1:8" ht="15.75" thickBot="1" x14ac:dyDescent="0.3">
      <c r="A49" s="1"/>
      <c r="B49" s="1"/>
      <c r="C49" s="1"/>
      <c r="D49" s="1"/>
      <c r="E49" s="1"/>
      <c r="F49" s="1" t="s">
        <v>48</v>
      </c>
      <c r="G49" s="1"/>
      <c r="H49" s="3">
        <v>78.5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f>ROUND(SUM(H48:H49),5)</f>
        <v>78.5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/>
    </row>
    <row r="52" spans="1:8" x14ac:dyDescent="0.25">
      <c r="A52" s="1"/>
      <c r="B52" s="1"/>
      <c r="C52" s="1"/>
      <c r="D52" s="1"/>
      <c r="E52" s="1"/>
      <c r="F52" s="1" t="s">
        <v>51</v>
      </c>
      <c r="G52" s="1"/>
      <c r="H52" s="2"/>
    </row>
    <row r="53" spans="1:8" ht="15.75" thickBot="1" x14ac:dyDescent="0.3">
      <c r="A53" s="1"/>
      <c r="B53" s="1"/>
      <c r="C53" s="1"/>
      <c r="D53" s="1"/>
      <c r="E53" s="1"/>
      <c r="F53" s="1"/>
      <c r="G53" s="1" t="s">
        <v>52</v>
      </c>
      <c r="H53" s="3">
        <v>432</v>
      </c>
    </row>
    <row r="54" spans="1:8" x14ac:dyDescent="0.25">
      <c r="A54" s="1"/>
      <c r="B54" s="1"/>
      <c r="C54" s="1"/>
      <c r="D54" s="1"/>
      <c r="E54" s="1"/>
      <c r="F54" s="1" t="s">
        <v>53</v>
      </c>
      <c r="G54" s="1"/>
      <c r="H54" s="2">
        <f>ROUND(SUM(H52:H53),5)</f>
        <v>432</v>
      </c>
    </row>
    <row r="55" spans="1:8" ht="15.75" thickBot="1" x14ac:dyDescent="0.3">
      <c r="A55" s="1"/>
      <c r="B55" s="1"/>
      <c r="C55" s="1"/>
      <c r="D55" s="1"/>
      <c r="E55" s="1"/>
      <c r="F55" s="1" t="s">
        <v>54</v>
      </c>
      <c r="G55" s="1"/>
      <c r="H55" s="3">
        <v>73.239999999999995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f>ROUND(H51+SUM(H54:H55),5)</f>
        <v>505.24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/>
    </row>
    <row r="58" spans="1:8" ht="15.75" thickBot="1" x14ac:dyDescent="0.3">
      <c r="A58" s="1"/>
      <c r="B58" s="1"/>
      <c r="C58" s="1"/>
      <c r="D58" s="1"/>
      <c r="E58" s="1"/>
      <c r="F58" s="1" t="s">
        <v>57</v>
      </c>
      <c r="G58" s="1"/>
      <c r="H58" s="3">
        <v>275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>
        <f>ROUND(SUM(H57:H58),5)</f>
        <v>275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/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>
        <v>1313.62</v>
      </c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>
        <v>3320</v>
      </c>
    </row>
    <row r="63" spans="1:8" ht="15.75" thickBot="1" x14ac:dyDescent="0.3">
      <c r="A63" s="1"/>
      <c r="B63" s="1"/>
      <c r="C63" s="1"/>
      <c r="D63" s="1"/>
      <c r="E63" s="1"/>
      <c r="F63" s="1" t="s">
        <v>62</v>
      </c>
      <c r="G63" s="1"/>
      <c r="H63" s="3">
        <v>1351.27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>
        <f>ROUND(SUM(H60:H63),5)</f>
        <v>5984.89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/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2246.27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84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ROUND(SUM(H65:H67),5)</f>
        <v>2330.27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384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ROUND(SUM(H69:H70),5)</f>
        <v>384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5092.21</v>
      </c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630.34</v>
      </c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1168.54</v>
      </c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869.68</v>
      </c>
    </row>
    <row r="77" spans="1:8" ht="15.75" thickBot="1" x14ac:dyDescent="0.3">
      <c r="A77" s="1"/>
      <c r="B77" s="1"/>
      <c r="C77" s="1"/>
      <c r="D77" s="1"/>
      <c r="E77" s="1"/>
      <c r="F77" s="1" t="s">
        <v>76</v>
      </c>
      <c r="G77" s="1"/>
      <c r="H77" s="3">
        <v>109.8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f>ROUND(SUM(H72:H77),5)</f>
        <v>7870.57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3571.8</v>
      </c>
    </row>
    <row r="81" spans="1:8" ht="15.75" thickBot="1" x14ac:dyDescent="0.3">
      <c r="A81" s="1"/>
      <c r="B81" s="1"/>
      <c r="C81" s="1"/>
      <c r="D81" s="1"/>
      <c r="E81" s="1"/>
      <c r="F81" s="1" t="s">
        <v>80</v>
      </c>
      <c r="G81" s="1"/>
      <c r="H81" s="3">
        <v>1521.45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>
        <f>ROUND(SUM(H79:H81),5)</f>
        <v>5093.25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/>
    </row>
    <row r="84" spans="1:8" ht="15.75" thickBot="1" x14ac:dyDescent="0.3">
      <c r="A84" s="1"/>
      <c r="B84" s="1"/>
      <c r="C84" s="1"/>
      <c r="D84" s="1"/>
      <c r="E84" s="1"/>
      <c r="F84" s="1" t="s">
        <v>83</v>
      </c>
      <c r="G84" s="1"/>
      <c r="H84" s="3">
        <v>2250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>
        <f>ROUND(SUM(H83:H84),5)</f>
        <v>2250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/>
    </row>
    <row r="87" spans="1:8" ht="15.75" thickBot="1" x14ac:dyDescent="0.3">
      <c r="A87" s="1"/>
      <c r="B87" s="1"/>
      <c r="C87" s="1"/>
      <c r="D87" s="1"/>
      <c r="E87" s="1"/>
      <c r="F87" s="1" t="s">
        <v>86</v>
      </c>
      <c r="G87" s="1"/>
      <c r="H87" s="3">
        <v>52324.98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f>ROUND(SUM(H86:H87),5)</f>
        <v>52324.98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>
        <v>43.72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/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229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4131.72</v>
      </c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3699.25</v>
      </c>
    </row>
    <row r="94" spans="1:8" x14ac:dyDescent="0.25">
      <c r="A94" s="1"/>
      <c r="B94" s="1"/>
      <c r="C94" s="1"/>
      <c r="D94" s="1"/>
      <c r="E94" s="1"/>
      <c r="F94" s="1" t="s">
        <v>93</v>
      </c>
      <c r="G94" s="1"/>
      <c r="H94" s="2">
        <v>609.05999999999995</v>
      </c>
    </row>
    <row r="95" spans="1:8" ht="15.75" thickBot="1" x14ac:dyDescent="0.3">
      <c r="A95" s="1"/>
      <c r="B95" s="1"/>
      <c r="C95" s="1"/>
      <c r="D95" s="1"/>
      <c r="E95" s="1"/>
      <c r="F95" s="1" t="s">
        <v>94</v>
      </c>
      <c r="G95" s="1"/>
      <c r="H95" s="4">
        <v>3793.95</v>
      </c>
    </row>
    <row r="96" spans="1:8" ht="15.75" thickBot="1" x14ac:dyDescent="0.3">
      <c r="A96" s="1"/>
      <c r="B96" s="1"/>
      <c r="C96" s="1"/>
      <c r="D96" s="1"/>
      <c r="E96" s="1" t="s">
        <v>95</v>
      </c>
      <c r="F96" s="1"/>
      <c r="G96" s="1"/>
      <c r="H96" s="5">
        <f>ROUND(SUM(H90:H95),5)</f>
        <v>12462.98</v>
      </c>
    </row>
    <row r="97" spans="1:8" ht="15.75" thickBot="1" x14ac:dyDescent="0.3">
      <c r="A97" s="1"/>
      <c r="B97" s="1"/>
      <c r="C97" s="1"/>
      <c r="D97" s="1" t="s">
        <v>96</v>
      </c>
      <c r="E97" s="1"/>
      <c r="F97" s="1"/>
      <c r="G97" s="1"/>
      <c r="H97" s="5">
        <f>ROUND(H19+SUM(H23:H33)+H37+SUM(H41:H42)+SUM(H46:H47)+H50+H56+H59+H64+H68+H71+H78+H82+H85+SUM(H88:H89)+H96,5)</f>
        <v>107070.1</v>
      </c>
    </row>
    <row r="98" spans="1:8" ht="15.75" thickBot="1" x14ac:dyDescent="0.3">
      <c r="A98" s="1"/>
      <c r="B98" s="1" t="s">
        <v>97</v>
      </c>
      <c r="C98" s="1"/>
      <c r="D98" s="1"/>
      <c r="E98" s="1"/>
      <c r="F98" s="1"/>
      <c r="G98" s="1"/>
      <c r="H98" s="5">
        <f>ROUND(H2+H18-H97,5)</f>
        <v>251851.95</v>
      </c>
    </row>
    <row r="99" spans="1:8" s="8" customFormat="1" ht="12" thickBot="1" x14ac:dyDescent="0.25">
      <c r="A99" s="1" t="s">
        <v>98</v>
      </c>
      <c r="B99" s="1"/>
      <c r="C99" s="1"/>
      <c r="D99" s="1"/>
      <c r="E99" s="1"/>
      <c r="F99" s="1"/>
      <c r="G99" s="1"/>
      <c r="H99" s="7">
        <f>H98</f>
        <v>251851.95</v>
      </c>
    </row>
    <row r="100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February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2017-07-23T02:23:19Z</cp:lastPrinted>
  <dcterms:created xsi:type="dcterms:W3CDTF">2017-07-23T02:22:54Z</dcterms:created>
  <dcterms:modified xsi:type="dcterms:W3CDTF">2017-07-23T02:24:29Z</dcterms:modified>
</cp:coreProperties>
</file>