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A2731EBD-54CB-43CC-99D3-BCFBDA5AE653}" xr6:coauthVersionLast="45" xr6:coauthVersionMax="45" xr10:uidLastSave="{00000000-0000-0000-0000-000000000000}"/>
  <bookViews>
    <workbookView xWindow="-120" yWindow="-120" windowWidth="21840" windowHeight="13140" xr2:uid="{4345F150-E9A7-491D-B3E4-EE5413D02685}"/>
  </bookViews>
  <sheets>
    <sheet name="Sheet1" sheetId="1" r:id="rId1"/>
  </sheets>
  <definedNames>
    <definedName name="_xlnm.Print_Area" localSheetId="0">Sheet1!$A$1:$K$60</definedName>
    <definedName name="QB_COLUMN_1" localSheetId="0" hidden="1">Sheet1!#REF!</definedName>
    <definedName name="QB_COLUMN_3" localSheetId="0" hidden="1">Sheet1!$A$1</definedName>
    <definedName name="QB_COLUMN_30" localSheetId="0" hidden="1">Sheet1!$I$1</definedName>
    <definedName name="QB_COLUMN_31" localSheetId="0" hidden="1">Sheet1!$K$1</definedName>
    <definedName name="QB_COLUMN_4" localSheetId="0" hidden="1">Sheet1!$B$1</definedName>
    <definedName name="QB_COLUMN_5" localSheetId="0" hidden="1">Sheet1!$D$1</definedName>
    <definedName name="QB_COLUMN_7" localSheetId="0" hidden="1">Sheet1!$E$1</definedName>
    <definedName name="QB_COLUMN_8" localSheetId="0" hidden="1">Sheet1!$G$1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0" hidden="1">Sheet1!$50:$50,Sheet1!$51:$51,Sheet1!$52:$52,Sheet1!$53:$53,Sheet1!$54:$54,Sheet1!$55:$55,Sheet1!$56:$56,Sheet1!$57:$57,Sheet1!$58:$58</definedName>
    <definedName name="QB_FORMULA_0" localSheetId="0" hidden="1">Sheet1!$K$3,Sheet1!$K$4,Sheet1!$K$5,Sheet1!$K$6,Sheet1!$K$7,Sheet1!$K$8,Sheet1!$K$9,Sheet1!$K$10,Sheet1!$K$11,Sheet1!$K$12,Sheet1!$K$13,Sheet1!$K$14,Sheet1!$K$15,Sheet1!$K$16,Sheet1!$K$17,Sheet1!$K$18</definedName>
    <definedName name="QB_FORMULA_1" localSheetId="0" hidden="1">Sheet1!$K$19,Sheet1!$K$20,Sheet1!$K$21,Sheet1!$K$22,Sheet1!$K$23,Sheet1!$K$24,Sheet1!$K$25,Sheet1!$K$26,Sheet1!$K$27,Sheet1!$K$28,Sheet1!$K$29,Sheet1!$K$30,Sheet1!$K$31,Sheet1!$K$32,Sheet1!$K$33,Sheet1!$K$34</definedName>
    <definedName name="QB_FORMULA_2" localSheetId="0" hidden="1">Sheet1!$K$35,Sheet1!$K$36,Sheet1!$K$37,Sheet1!$K$38,Sheet1!$K$39,Sheet1!$K$40,Sheet1!$K$41,Sheet1!$K$42,Sheet1!$K$43,Sheet1!$K$44,Sheet1!$K$45,Sheet1!$K$46,Sheet1!$K$47,Sheet1!$K$48,Sheet1!$K$49,Sheet1!$K$50</definedName>
    <definedName name="QB_FORMULA_3" localSheetId="0" hidden="1">Sheet1!$K$51,Sheet1!$K$52,Sheet1!$K$53,Sheet1!$K$54,Sheet1!$K$55,Sheet1!$K$56,Sheet1!$K$57,Sheet1!$K$58,Sheet1!$I$60,Sheet1!$K$60,Sheet1!#REF!,Sheet1!#REF!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20200229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l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60" i="1" s="1"/>
</calcChain>
</file>

<file path=xl/sharedStrings.xml><?xml version="1.0" encoding="utf-8"?>
<sst xmlns="http://schemas.openxmlformats.org/spreadsheetml/2006/main" count="222" uniqueCount="144">
  <si>
    <t>Type</t>
  </si>
  <si>
    <t>Date</t>
  </si>
  <si>
    <t>Num</t>
  </si>
  <si>
    <t>Name</t>
  </si>
  <si>
    <t>Memo</t>
  </si>
  <si>
    <t>Amount</t>
  </si>
  <si>
    <t>Balance</t>
  </si>
  <si>
    <t>TOTAL</t>
  </si>
  <si>
    <t>Liability Check</t>
  </si>
  <si>
    <t>Check</t>
  </si>
  <si>
    <t>Transfer</t>
  </si>
  <si>
    <t>Deposit</t>
  </si>
  <si>
    <t>1312020</t>
  </si>
  <si>
    <t>25339</t>
  </si>
  <si>
    <t>25340</t>
  </si>
  <si>
    <t>25341</t>
  </si>
  <si>
    <t>25342</t>
  </si>
  <si>
    <t>25343</t>
  </si>
  <si>
    <t>25344</t>
  </si>
  <si>
    <t>2102020EFT</t>
  </si>
  <si>
    <t>EFT</t>
  </si>
  <si>
    <t>25345</t>
  </si>
  <si>
    <t>25346</t>
  </si>
  <si>
    <t>25347</t>
  </si>
  <si>
    <t>25348</t>
  </si>
  <si>
    <t>25349</t>
  </si>
  <si>
    <t>25350</t>
  </si>
  <si>
    <t>25351</t>
  </si>
  <si>
    <t>25352</t>
  </si>
  <si>
    <t>25353</t>
  </si>
  <si>
    <t>25354</t>
  </si>
  <si>
    <t>25355</t>
  </si>
  <si>
    <t>2132020EFT</t>
  </si>
  <si>
    <t>25356</t>
  </si>
  <si>
    <t>25357</t>
  </si>
  <si>
    <t>25358</t>
  </si>
  <si>
    <t>25359</t>
  </si>
  <si>
    <t>25360</t>
  </si>
  <si>
    <t>25361</t>
  </si>
  <si>
    <t>25362</t>
  </si>
  <si>
    <t>25363</t>
  </si>
  <si>
    <t>25364</t>
  </si>
  <si>
    <t>25365</t>
  </si>
  <si>
    <t>2252020EFT</t>
  </si>
  <si>
    <t>25369</t>
  </si>
  <si>
    <t>25370</t>
  </si>
  <si>
    <t>25371</t>
  </si>
  <si>
    <t>25372</t>
  </si>
  <si>
    <t>25373</t>
  </si>
  <si>
    <t>25374</t>
  </si>
  <si>
    <t>25375</t>
  </si>
  <si>
    <t>25376</t>
  </si>
  <si>
    <t>25377</t>
  </si>
  <si>
    <t>25378</t>
  </si>
  <si>
    <t>25379</t>
  </si>
  <si>
    <t>25380</t>
  </si>
  <si>
    <t>25366</t>
  </si>
  <si>
    <t>25367</t>
  </si>
  <si>
    <t>25368</t>
  </si>
  <si>
    <t>25381</t>
  </si>
  <si>
    <t>United States Treasury</t>
  </si>
  <si>
    <t>Wellntel Inc</t>
  </si>
  <si>
    <t>Integritek</t>
  </si>
  <si>
    <t>Jan-Pro of Austin</t>
  </si>
  <si>
    <t>Orsak Landscape Services</t>
  </si>
  <si>
    <t>Home Depot</t>
  </si>
  <si>
    <t>Unum Life Insurance Co.</t>
  </si>
  <si>
    <t>Reliance Trust Company</t>
  </si>
  <si>
    <t>SledgeLaw Group</t>
  </si>
  <si>
    <t>Time Warner Cable</t>
  </si>
  <si>
    <t>Ameritas Life Insurance Corp.</t>
  </si>
  <si>
    <t>Lane Cockrell</t>
  </si>
  <si>
    <t>BB&amp;T</t>
  </si>
  <si>
    <t>Texas Water Foundation</t>
  </si>
  <si>
    <t>TML Intergovernmental Risk Pool</t>
  </si>
  <si>
    <t>Ready Refresh by Nestle</t>
  </si>
  <si>
    <t>Edwards Aquifer Research &amp; Data Center</t>
  </si>
  <si>
    <t>State Office of Administrative Hearings</t>
  </si>
  <si>
    <t>Texas State University</t>
  </si>
  <si>
    <t>Steve Amos</t>
  </si>
  <si>
    <t>City of Austin</t>
  </si>
  <si>
    <t>CIT Technology Fin Serv, Inc</t>
  </si>
  <si>
    <t>Premiere Global Services</t>
  </si>
  <si>
    <t>Pitney Bowes Global Financial Svcs, LLC</t>
  </si>
  <si>
    <t>Business Management Daily</t>
  </si>
  <si>
    <t>Paragon Printing and Mailing</t>
  </si>
  <si>
    <t>Braun and Gresham</t>
  </si>
  <si>
    <t>Fidelity Security Life Insurance Company</t>
  </si>
  <si>
    <t>Bob Larsen</t>
  </si>
  <si>
    <t>Dana Wilson</t>
  </si>
  <si>
    <t>Shannon DeLong</t>
  </si>
  <si>
    <t>Erin Swanson</t>
  </si>
  <si>
    <t>Robin Gary</t>
  </si>
  <si>
    <t>Tammy Raymond</t>
  </si>
  <si>
    <t>Vanessa Escobar</t>
  </si>
  <si>
    <t>Brian Smith</t>
  </si>
  <si>
    <t>Justin Camp</t>
  </si>
  <si>
    <t>Jaclyn Vay</t>
  </si>
  <si>
    <t>Bell-Enders, Kendall</t>
  </si>
  <si>
    <t>Brian Hunt</t>
  </si>
  <si>
    <t>MetLife</t>
  </si>
  <si>
    <t>AFLAC</t>
  </si>
  <si>
    <t>United Healthcare</t>
  </si>
  <si>
    <t>Bickerstaff</t>
  </si>
  <si>
    <t>Analytics Dashboard Subscriptions</t>
  </si>
  <si>
    <t>IT, Phone, Anti-virus, Office 365</t>
  </si>
  <si>
    <t>February Office Cleaning</t>
  </si>
  <si>
    <t>Lawn Maintenance</t>
  </si>
  <si>
    <t>Aquifer Science Supplies</t>
  </si>
  <si>
    <t>Life Insurance Premium - February</t>
  </si>
  <si>
    <t>Funds Transfer Payroll</t>
  </si>
  <si>
    <t>Retirement - DCW Interim GM Salary</t>
  </si>
  <si>
    <t>Internet</t>
  </si>
  <si>
    <t>Vision Insurance Premium -March</t>
  </si>
  <si>
    <t>Per diem for GSA  in Ft. Worth 3/8-3/10/20</t>
  </si>
  <si>
    <t>Various Charges</t>
  </si>
  <si>
    <t>Water</t>
  </si>
  <si>
    <t>VOID: Well Sampling</t>
  </si>
  <si>
    <t>January 2020 SOAH EP Fees and Fringe</t>
  </si>
  <si>
    <t>Well Sampling</t>
  </si>
  <si>
    <t>Bi-weekly retirement and loan pmt</t>
  </si>
  <si>
    <t>Monitor Well Supplies</t>
  </si>
  <si>
    <t>Copier Lease</t>
  </si>
  <si>
    <t>Conference Calls</t>
  </si>
  <si>
    <t>Postage Lease for 3/10/2020 - 6/09/2020</t>
  </si>
  <si>
    <t>HR Specialist Renewal Code LT0197 Acct 43725940</t>
  </si>
  <si>
    <t>Envelopes</t>
  </si>
  <si>
    <t>Fee-share Agreement January 2020</t>
  </si>
  <si>
    <t>Gap Insurance Premium - March</t>
  </si>
  <si>
    <t>Director Expense Reimbursement</t>
  </si>
  <si>
    <t>Smartphone Reimb 2nd Qtr (Dec/Jan/Feb)</t>
  </si>
  <si>
    <t>Bi-weekly Retirement and Loan Pmt</t>
  </si>
  <si>
    <t>Dental Insurance Premium - March</t>
  </si>
  <si>
    <t>Employee-paid Supplemental Coverage</t>
  </si>
  <si>
    <t>Legal - General, Personnel, Needmore, Permian Hwy Pipeline</t>
  </si>
  <si>
    <t>Funds Transfer (due to low checking balance)</t>
  </si>
  <si>
    <t xml:space="preserve">Reg Fee for V Escobar - Texas Water Leaders </t>
  </si>
  <si>
    <t>Workers Compensation 2019 Audit</t>
  </si>
  <si>
    <t>Deposit (new well application, and permittee fees)</t>
  </si>
  <si>
    <t>Deposit (permittee production fee payments)</t>
  </si>
  <si>
    <t>74-2488641 (payroll taxes)</t>
  </si>
  <si>
    <t>74-2488641 Directors (payroll taxes)</t>
  </si>
  <si>
    <t>Needmore Legal, and Legislation - December 2019</t>
  </si>
  <si>
    <t>Health Insurance Premium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</si>
</sst>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200025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200025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8B90-487E-4B2A-BC6A-DC03D510F56A}">
  <sheetPr codeName="Sheet1"/>
  <dimension ref="A1:K61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K60" sqref="A1:K60"/>
    </sheetView>
  </sheetViews>
  <sheetFormatPr defaultRowHeight="15.75" customHeight="1" x14ac:dyDescent="0.25"/>
  <cols>
    <col min="1" max="1" width="10.7109375" style="12" bestFit="1" customWidth="1"/>
    <col min="2" max="2" width="8.7109375" style="12" bestFit="1" customWidth="1"/>
    <col min="3" max="3" width="2.28515625" style="12" customWidth="1"/>
    <col min="4" max="4" width="9.5703125" style="12" bestFit="1" customWidth="1"/>
    <col min="5" max="5" width="30.7109375" style="12" bestFit="1" customWidth="1"/>
    <col min="6" max="6" width="1" style="12" customWidth="1"/>
    <col min="7" max="7" width="42" style="12" customWidth="1"/>
    <col min="8" max="8" width="1" style="12" customWidth="1"/>
    <col min="9" max="9" width="8.42578125" style="12" bestFit="1" customWidth="1"/>
    <col min="10" max="10" width="1" style="12" customWidth="1"/>
    <col min="11" max="11" width="7.85546875" style="12" bestFit="1" customWidth="1"/>
  </cols>
  <sheetData>
    <row r="1" spans="1:11" s="11" customFormat="1" ht="15.75" customHeight="1" thickBot="1" x14ac:dyDescent="0.3">
      <c r="A1" s="10" t="s">
        <v>0</v>
      </c>
      <c r="B1" s="10" t="s">
        <v>1</v>
      </c>
      <c r="C1" s="9"/>
      <c r="D1" s="10" t="s">
        <v>2</v>
      </c>
      <c r="E1" s="10" t="s">
        <v>3</v>
      </c>
      <c r="F1" s="9"/>
      <c r="G1" s="10" t="s">
        <v>4</v>
      </c>
      <c r="H1" s="9"/>
      <c r="I1" s="10" t="s">
        <v>5</v>
      </c>
      <c r="J1" s="9"/>
      <c r="K1" s="10" t="s">
        <v>6</v>
      </c>
    </row>
    <row r="2" spans="1:11" ht="15.75" customHeight="1" thickTop="1" x14ac:dyDescent="0.25">
      <c r="A2" s="1"/>
      <c r="B2" s="3"/>
      <c r="C2" s="1"/>
      <c r="D2" s="1"/>
      <c r="E2" s="1"/>
      <c r="F2" s="1"/>
      <c r="G2" s="1"/>
      <c r="H2" s="1"/>
      <c r="I2" s="2"/>
      <c r="J2" s="1"/>
      <c r="K2" s="2">
        <v>58931.55</v>
      </c>
    </row>
    <row r="3" spans="1:11" ht="15.75" customHeight="1" x14ac:dyDescent="0.25">
      <c r="A3" s="4" t="s">
        <v>8</v>
      </c>
      <c r="B3" s="5">
        <v>43864</v>
      </c>
      <c r="C3" s="4"/>
      <c r="D3" s="4" t="s">
        <v>12</v>
      </c>
      <c r="E3" s="4" t="s">
        <v>60</v>
      </c>
      <c r="F3" s="4"/>
      <c r="G3" s="4" t="s">
        <v>141</v>
      </c>
      <c r="H3" s="4"/>
      <c r="I3" s="6">
        <v>-693.32</v>
      </c>
      <c r="J3" s="4"/>
      <c r="K3" s="6">
        <f t="shared" ref="K3:K34" si="0">ROUND(K2+I3,5)</f>
        <v>58238.23</v>
      </c>
    </row>
    <row r="4" spans="1:11" ht="15.75" customHeight="1" x14ac:dyDescent="0.25">
      <c r="A4" s="4" t="s">
        <v>9</v>
      </c>
      <c r="B4" s="5">
        <v>43866</v>
      </c>
      <c r="C4" s="4"/>
      <c r="D4" s="4" t="s">
        <v>13</v>
      </c>
      <c r="E4" s="4" t="s">
        <v>61</v>
      </c>
      <c r="F4" s="4"/>
      <c r="G4" s="4" t="s">
        <v>104</v>
      </c>
      <c r="H4" s="4"/>
      <c r="I4" s="6">
        <v>-560</v>
      </c>
      <c r="J4" s="4"/>
      <c r="K4" s="6">
        <f t="shared" si="0"/>
        <v>57678.23</v>
      </c>
    </row>
    <row r="5" spans="1:11" ht="15.75" customHeight="1" x14ac:dyDescent="0.25">
      <c r="A5" s="4" t="s">
        <v>9</v>
      </c>
      <c r="B5" s="5">
        <v>43866</v>
      </c>
      <c r="C5" s="4"/>
      <c r="D5" s="4" t="s">
        <v>14</v>
      </c>
      <c r="E5" s="4" t="s">
        <v>62</v>
      </c>
      <c r="F5" s="4"/>
      <c r="G5" s="4" t="s">
        <v>105</v>
      </c>
      <c r="H5" s="4"/>
      <c r="I5" s="6">
        <v>-1756.74</v>
      </c>
      <c r="J5" s="4"/>
      <c r="K5" s="6">
        <f t="shared" si="0"/>
        <v>55921.49</v>
      </c>
    </row>
    <row r="6" spans="1:11" ht="15.75" customHeight="1" x14ac:dyDescent="0.25">
      <c r="A6" s="4" t="s">
        <v>9</v>
      </c>
      <c r="B6" s="5">
        <v>43866</v>
      </c>
      <c r="C6" s="4"/>
      <c r="D6" s="4" t="s">
        <v>15</v>
      </c>
      <c r="E6" s="4" t="s">
        <v>63</v>
      </c>
      <c r="F6" s="4"/>
      <c r="G6" s="4" t="s">
        <v>106</v>
      </c>
      <c r="H6" s="4"/>
      <c r="I6" s="6">
        <v>-260</v>
      </c>
      <c r="J6" s="4"/>
      <c r="K6" s="6">
        <f t="shared" si="0"/>
        <v>55661.49</v>
      </c>
    </row>
    <row r="7" spans="1:11" ht="15.75" customHeight="1" x14ac:dyDescent="0.25">
      <c r="A7" s="4" t="s">
        <v>9</v>
      </c>
      <c r="B7" s="5">
        <v>43866</v>
      </c>
      <c r="C7" s="4"/>
      <c r="D7" s="4" t="s">
        <v>16</v>
      </c>
      <c r="E7" s="4" t="s">
        <v>64</v>
      </c>
      <c r="F7" s="4"/>
      <c r="G7" s="4" t="s">
        <v>107</v>
      </c>
      <c r="H7" s="4"/>
      <c r="I7" s="6">
        <v>-65</v>
      </c>
      <c r="J7" s="4"/>
      <c r="K7" s="6">
        <f t="shared" si="0"/>
        <v>55596.49</v>
      </c>
    </row>
    <row r="8" spans="1:11" ht="15.75" customHeight="1" x14ac:dyDescent="0.25">
      <c r="A8" s="4" t="s">
        <v>9</v>
      </c>
      <c r="B8" s="5">
        <v>43866</v>
      </c>
      <c r="C8" s="4"/>
      <c r="D8" s="4" t="s">
        <v>17</v>
      </c>
      <c r="E8" s="4" t="s">
        <v>65</v>
      </c>
      <c r="F8" s="4"/>
      <c r="G8" s="4" t="s">
        <v>108</v>
      </c>
      <c r="H8" s="4"/>
      <c r="I8" s="6">
        <v>-49.78</v>
      </c>
      <c r="J8" s="4"/>
      <c r="K8" s="6">
        <f t="shared" si="0"/>
        <v>55546.71</v>
      </c>
    </row>
    <row r="9" spans="1:11" ht="15.75" customHeight="1" x14ac:dyDescent="0.25">
      <c r="A9" s="4" t="s">
        <v>9</v>
      </c>
      <c r="B9" s="5">
        <v>43866</v>
      </c>
      <c r="C9" s="4"/>
      <c r="D9" s="4" t="s">
        <v>18</v>
      </c>
      <c r="E9" s="4" t="s">
        <v>66</v>
      </c>
      <c r="F9" s="4"/>
      <c r="G9" s="4" t="s">
        <v>109</v>
      </c>
      <c r="H9" s="4"/>
      <c r="I9" s="6">
        <v>-1006.49</v>
      </c>
      <c r="J9" s="4"/>
      <c r="K9" s="6">
        <f t="shared" si="0"/>
        <v>54540.22</v>
      </c>
    </row>
    <row r="10" spans="1:11" ht="15.75" customHeight="1" x14ac:dyDescent="0.25">
      <c r="A10" s="4" t="s">
        <v>10</v>
      </c>
      <c r="B10" s="5">
        <v>43867</v>
      </c>
      <c r="C10" s="4"/>
      <c r="D10" s="4"/>
      <c r="E10" s="4"/>
      <c r="F10" s="4"/>
      <c r="G10" s="4" t="s">
        <v>110</v>
      </c>
      <c r="H10" s="4"/>
      <c r="I10" s="6">
        <v>-30000</v>
      </c>
      <c r="J10" s="4"/>
      <c r="K10" s="6">
        <f t="shared" si="0"/>
        <v>24540.22</v>
      </c>
    </row>
    <row r="11" spans="1:11" ht="15.75" customHeight="1" x14ac:dyDescent="0.25">
      <c r="A11" s="4" t="s">
        <v>8</v>
      </c>
      <c r="B11" s="5">
        <v>43871</v>
      </c>
      <c r="C11" s="4"/>
      <c r="D11" s="4" t="s">
        <v>19</v>
      </c>
      <c r="E11" s="4" t="s">
        <v>67</v>
      </c>
      <c r="F11" s="4"/>
      <c r="G11" s="4" t="s">
        <v>111</v>
      </c>
      <c r="H11" s="4"/>
      <c r="I11" s="6">
        <v>-275.10000000000002</v>
      </c>
      <c r="J11" s="4"/>
      <c r="K11" s="6">
        <f t="shared" si="0"/>
        <v>24265.119999999999</v>
      </c>
    </row>
    <row r="12" spans="1:11" ht="15.75" customHeight="1" x14ac:dyDescent="0.25">
      <c r="A12" s="4" t="s">
        <v>8</v>
      </c>
      <c r="B12" s="5">
        <v>43871</v>
      </c>
      <c r="C12" s="4"/>
      <c r="D12" s="4" t="s">
        <v>20</v>
      </c>
      <c r="E12" s="4" t="s">
        <v>60</v>
      </c>
      <c r="F12" s="4"/>
      <c r="G12" s="4" t="s">
        <v>140</v>
      </c>
      <c r="H12" s="4"/>
      <c r="I12" s="6">
        <v>-439.6</v>
      </c>
      <c r="J12" s="4"/>
      <c r="K12" s="6">
        <f t="shared" si="0"/>
        <v>23825.52</v>
      </c>
    </row>
    <row r="13" spans="1:11" ht="15.75" customHeight="1" x14ac:dyDescent="0.25">
      <c r="A13" s="4" t="s">
        <v>10</v>
      </c>
      <c r="B13" s="5">
        <v>43871</v>
      </c>
      <c r="C13" s="4"/>
      <c r="D13" s="4"/>
      <c r="E13" s="4"/>
      <c r="F13" s="4"/>
      <c r="G13" s="4" t="s">
        <v>135</v>
      </c>
      <c r="H13" s="4"/>
      <c r="I13" s="6">
        <v>50000</v>
      </c>
      <c r="J13" s="4"/>
      <c r="K13" s="6">
        <f t="shared" si="0"/>
        <v>73825.52</v>
      </c>
    </row>
    <row r="14" spans="1:11" ht="15.75" customHeight="1" x14ac:dyDescent="0.25">
      <c r="A14" s="4" t="s">
        <v>9</v>
      </c>
      <c r="B14" s="5">
        <v>43872</v>
      </c>
      <c r="C14" s="4"/>
      <c r="D14" s="4" t="s">
        <v>21</v>
      </c>
      <c r="E14" s="4" t="s">
        <v>68</v>
      </c>
      <c r="F14" s="4"/>
      <c r="G14" s="4" t="s">
        <v>142</v>
      </c>
      <c r="H14" s="4"/>
      <c r="I14" s="6">
        <v>-3915</v>
      </c>
      <c r="J14" s="4"/>
      <c r="K14" s="6">
        <f t="shared" si="0"/>
        <v>69910.52</v>
      </c>
    </row>
    <row r="15" spans="1:11" ht="15.75" customHeight="1" x14ac:dyDescent="0.25">
      <c r="A15" s="4" t="s">
        <v>9</v>
      </c>
      <c r="B15" s="5">
        <v>43872</v>
      </c>
      <c r="C15" s="4"/>
      <c r="D15" s="4" t="s">
        <v>22</v>
      </c>
      <c r="E15" s="4" t="s">
        <v>69</v>
      </c>
      <c r="F15" s="4"/>
      <c r="G15" s="4" t="s">
        <v>112</v>
      </c>
      <c r="H15" s="4"/>
      <c r="I15" s="6">
        <v>-145.11000000000001</v>
      </c>
      <c r="J15" s="4"/>
      <c r="K15" s="6">
        <f t="shared" si="0"/>
        <v>69765.41</v>
      </c>
    </row>
    <row r="16" spans="1:11" ht="15.75" customHeight="1" x14ac:dyDescent="0.25">
      <c r="A16" s="4" t="s">
        <v>9</v>
      </c>
      <c r="B16" s="5">
        <v>43872</v>
      </c>
      <c r="C16" s="4"/>
      <c r="D16" s="4" t="s">
        <v>23</v>
      </c>
      <c r="E16" s="4" t="s">
        <v>70</v>
      </c>
      <c r="F16" s="4"/>
      <c r="G16" s="4" t="s">
        <v>113</v>
      </c>
      <c r="H16" s="4"/>
      <c r="I16" s="6">
        <v>-119.28</v>
      </c>
      <c r="J16" s="4"/>
      <c r="K16" s="6">
        <f t="shared" si="0"/>
        <v>69646.13</v>
      </c>
    </row>
    <row r="17" spans="1:11" ht="15.75" customHeight="1" x14ac:dyDescent="0.25">
      <c r="A17" s="4" t="s">
        <v>9</v>
      </c>
      <c r="B17" s="5">
        <v>43872</v>
      </c>
      <c r="C17" s="4"/>
      <c r="D17" s="4" t="s">
        <v>24</v>
      </c>
      <c r="E17" s="4" t="s">
        <v>71</v>
      </c>
      <c r="F17" s="4"/>
      <c r="G17" s="4" t="s">
        <v>114</v>
      </c>
      <c r="H17" s="4"/>
      <c r="I17" s="6">
        <v>-167.75</v>
      </c>
      <c r="J17" s="4"/>
      <c r="K17" s="6">
        <f t="shared" si="0"/>
        <v>69478.38</v>
      </c>
    </row>
    <row r="18" spans="1:11" ht="15.75" customHeight="1" x14ac:dyDescent="0.25">
      <c r="A18" s="4" t="s">
        <v>9</v>
      </c>
      <c r="B18" s="5">
        <v>43872</v>
      </c>
      <c r="C18" s="4"/>
      <c r="D18" s="4" t="s">
        <v>25</v>
      </c>
      <c r="E18" s="4" t="s">
        <v>72</v>
      </c>
      <c r="F18" s="4"/>
      <c r="G18" s="4" t="s">
        <v>115</v>
      </c>
      <c r="H18" s="4"/>
      <c r="I18" s="6">
        <v>-118.58</v>
      </c>
      <c r="J18" s="4"/>
      <c r="K18" s="6">
        <f t="shared" si="0"/>
        <v>69359.8</v>
      </c>
    </row>
    <row r="19" spans="1:11" ht="15.75" customHeight="1" x14ac:dyDescent="0.25">
      <c r="A19" s="4" t="s">
        <v>9</v>
      </c>
      <c r="B19" s="5">
        <v>43872</v>
      </c>
      <c r="C19" s="4"/>
      <c r="D19" s="4" t="s">
        <v>26</v>
      </c>
      <c r="E19" s="4" t="s">
        <v>73</v>
      </c>
      <c r="F19" s="4"/>
      <c r="G19" s="4" t="s">
        <v>136</v>
      </c>
      <c r="H19" s="4"/>
      <c r="I19" s="6">
        <v>-1500</v>
      </c>
      <c r="J19" s="4"/>
      <c r="K19" s="6">
        <f t="shared" si="0"/>
        <v>67859.8</v>
      </c>
    </row>
    <row r="20" spans="1:11" ht="15.75" customHeight="1" x14ac:dyDescent="0.25">
      <c r="A20" s="4" t="s">
        <v>9</v>
      </c>
      <c r="B20" s="5">
        <v>43873</v>
      </c>
      <c r="C20" s="4"/>
      <c r="D20" s="4" t="s">
        <v>27</v>
      </c>
      <c r="E20" s="4" t="s">
        <v>74</v>
      </c>
      <c r="F20" s="4"/>
      <c r="G20" s="4" t="s">
        <v>137</v>
      </c>
      <c r="H20" s="4"/>
      <c r="I20" s="6">
        <v>-124</v>
      </c>
      <c r="J20" s="4"/>
      <c r="K20" s="6">
        <f t="shared" si="0"/>
        <v>67735.8</v>
      </c>
    </row>
    <row r="21" spans="1:11" ht="15.75" customHeight="1" x14ac:dyDescent="0.25">
      <c r="A21" s="4" t="s">
        <v>9</v>
      </c>
      <c r="B21" s="5">
        <v>43873</v>
      </c>
      <c r="C21" s="4"/>
      <c r="D21" s="4" t="s">
        <v>28</v>
      </c>
      <c r="E21" s="4" t="s">
        <v>75</v>
      </c>
      <c r="F21" s="4"/>
      <c r="G21" s="4" t="s">
        <v>116</v>
      </c>
      <c r="H21" s="4"/>
      <c r="I21" s="6">
        <v>-74.89</v>
      </c>
      <c r="J21" s="4"/>
      <c r="K21" s="6">
        <f t="shared" si="0"/>
        <v>67660.91</v>
      </c>
    </row>
    <row r="22" spans="1:11" ht="15.75" customHeight="1" x14ac:dyDescent="0.25">
      <c r="A22" s="4" t="s">
        <v>9</v>
      </c>
      <c r="B22" s="5">
        <v>43873</v>
      </c>
      <c r="C22" s="4"/>
      <c r="D22" s="4" t="s">
        <v>29</v>
      </c>
      <c r="E22" s="4" t="s">
        <v>76</v>
      </c>
      <c r="F22" s="4"/>
      <c r="G22" s="4" t="s">
        <v>117</v>
      </c>
      <c r="H22" s="4"/>
      <c r="I22" s="6">
        <v>0</v>
      </c>
      <c r="J22" s="4"/>
      <c r="K22" s="6">
        <f t="shared" si="0"/>
        <v>67660.91</v>
      </c>
    </row>
    <row r="23" spans="1:11" ht="15.75" customHeight="1" x14ac:dyDescent="0.25">
      <c r="A23" s="4" t="s">
        <v>9</v>
      </c>
      <c r="B23" s="5">
        <v>43873</v>
      </c>
      <c r="C23" s="4"/>
      <c r="D23" s="4" t="s">
        <v>30</v>
      </c>
      <c r="E23" s="4" t="s">
        <v>77</v>
      </c>
      <c r="F23" s="4"/>
      <c r="G23" s="4" t="s">
        <v>118</v>
      </c>
      <c r="H23" s="4"/>
      <c r="I23" s="6">
        <v>-93.75</v>
      </c>
      <c r="J23" s="4"/>
      <c r="K23" s="6">
        <f>ROUND(K22+I23,5)</f>
        <v>67567.16</v>
      </c>
    </row>
    <row r="24" spans="1:11" ht="15.75" customHeight="1" x14ac:dyDescent="0.25">
      <c r="A24" s="4" t="s">
        <v>9</v>
      </c>
      <c r="B24" s="5">
        <v>43873</v>
      </c>
      <c r="C24" s="4"/>
      <c r="D24" s="4" t="s">
        <v>31</v>
      </c>
      <c r="E24" s="4" t="s">
        <v>78</v>
      </c>
      <c r="F24" s="4"/>
      <c r="G24" s="4" t="s">
        <v>119</v>
      </c>
      <c r="H24" s="4"/>
      <c r="I24" s="6">
        <v>-2025</v>
      </c>
      <c r="J24" s="4"/>
      <c r="K24" s="6">
        <f t="shared" si="0"/>
        <v>65542.16</v>
      </c>
    </row>
    <row r="25" spans="1:11" ht="15.75" customHeight="1" x14ac:dyDescent="0.25">
      <c r="A25" s="4" t="s">
        <v>8</v>
      </c>
      <c r="B25" s="5">
        <v>43874</v>
      </c>
      <c r="C25" s="4"/>
      <c r="D25" s="4" t="s">
        <v>32</v>
      </c>
      <c r="E25" s="4" t="s">
        <v>67</v>
      </c>
      <c r="F25" s="4"/>
      <c r="G25" s="4" t="s">
        <v>120</v>
      </c>
      <c r="H25" s="4"/>
      <c r="I25" s="6">
        <v>-5359.87</v>
      </c>
      <c r="J25" s="4"/>
      <c r="K25" s="6">
        <f t="shared" si="0"/>
        <v>60182.29</v>
      </c>
    </row>
    <row r="26" spans="1:11" ht="15.75" customHeight="1" x14ac:dyDescent="0.25">
      <c r="A26" s="4" t="s">
        <v>8</v>
      </c>
      <c r="B26" s="5">
        <v>43874</v>
      </c>
      <c r="C26" s="4"/>
      <c r="D26" s="4" t="s">
        <v>20</v>
      </c>
      <c r="E26" s="4" t="s">
        <v>60</v>
      </c>
      <c r="F26" s="4"/>
      <c r="G26" s="4" t="s">
        <v>140</v>
      </c>
      <c r="H26" s="4"/>
      <c r="I26" s="6">
        <v>-7795.87</v>
      </c>
      <c r="J26" s="4"/>
      <c r="K26" s="6">
        <f t="shared" si="0"/>
        <v>52386.42</v>
      </c>
    </row>
    <row r="27" spans="1:11" ht="15.75" customHeight="1" x14ac:dyDescent="0.25">
      <c r="A27" s="4" t="s">
        <v>11</v>
      </c>
      <c r="B27" s="5">
        <v>43874</v>
      </c>
      <c r="C27" s="4"/>
      <c r="D27" s="4"/>
      <c r="E27" s="4"/>
      <c r="F27" s="4"/>
      <c r="G27" s="4" t="s">
        <v>138</v>
      </c>
      <c r="H27" s="4"/>
      <c r="I27" s="6">
        <v>6382.68</v>
      </c>
      <c r="J27" s="4"/>
      <c r="K27" s="6">
        <f t="shared" si="0"/>
        <v>58769.1</v>
      </c>
    </row>
    <row r="28" spans="1:11" ht="15.75" customHeight="1" x14ac:dyDescent="0.25">
      <c r="A28" s="4" t="s">
        <v>9</v>
      </c>
      <c r="B28" s="5">
        <v>43879</v>
      </c>
      <c r="C28" s="4"/>
      <c r="D28" s="4" t="s">
        <v>33</v>
      </c>
      <c r="E28" s="4" t="s">
        <v>79</v>
      </c>
      <c r="F28" s="4"/>
      <c r="G28" s="4" t="s">
        <v>121</v>
      </c>
      <c r="H28" s="4"/>
      <c r="I28" s="6">
        <v>-78.95</v>
      </c>
      <c r="J28" s="4"/>
      <c r="K28" s="6">
        <f t="shared" si="0"/>
        <v>58690.15</v>
      </c>
    </row>
    <row r="29" spans="1:11" ht="15.75" customHeight="1" x14ac:dyDescent="0.25">
      <c r="A29" s="4" t="s">
        <v>9</v>
      </c>
      <c r="B29" s="5">
        <v>43880</v>
      </c>
      <c r="C29" s="4"/>
      <c r="D29" s="4" t="s">
        <v>34</v>
      </c>
      <c r="E29" s="4" t="s">
        <v>80</v>
      </c>
      <c r="F29" s="4"/>
      <c r="G29" s="4" t="s">
        <v>116</v>
      </c>
      <c r="H29" s="4"/>
      <c r="I29" s="6">
        <v>-21.47</v>
      </c>
      <c r="J29" s="4"/>
      <c r="K29" s="6">
        <f t="shared" si="0"/>
        <v>58668.68</v>
      </c>
    </row>
    <row r="30" spans="1:11" ht="15.75" customHeight="1" x14ac:dyDescent="0.25">
      <c r="A30" s="4" t="s">
        <v>9</v>
      </c>
      <c r="B30" s="5">
        <v>43880</v>
      </c>
      <c r="C30" s="4"/>
      <c r="D30" s="4" t="s">
        <v>35</v>
      </c>
      <c r="E30" s="4" t="s">
        <v>81</v>
      </c>
      <c r="F30" s="4"/>
      <c r="G30" s="4" t="s">
        <v>122</v>
      </c>
      <c r="H30" s="4"/>
      <c r="I30" s="6">
        <v>-680.5</v>
      </c>
      <c r="J30" s="4"/>
      <c r="K30" s="6">
        <f t="shared" si="0"/>
        <v>57988.18</v>
      </c>
    </row>
    <row r="31" spans="1:11" ht="15.75" customHeight="1" x14ac:dyDescent="0.25">
      <c r="A31" s="4" t="s">
        <v>9</v>
      </c>
      <c r="B31" s="5">
        <v>43880</v>
      </c>
      <c r="C31" s="4"/>
      <c r="D31" s="4" t="s">
        <v>36</v>
      </c>
      <c r="E31" s="4" t="s">
        <v>82</v>
      </c>
      <c r="F31" s="4"/>
      <c r="G31" s="4" t="s">
        <v>123</v>
      </c>
      <c r="H31" s="4"/>
      <c r="I31" s="6">
        <v>-21.98</v>
      </c>
      <c r="J31" s="4"/>
      <c r="K31" s="6">
        <f t="shared" si="0"/>
        <v>57966.2</v>
      </c>
    </row>
    <row r="32" spans="1:11" ht="15.75" customHeight="1" x14ac:dyDescent="0.25">
      <c r="A32" s="4" t="s">
        <v>9</v>
      </c>
      <c r="B32" s="5">
        <v>43880</v>
      </c>
      <c r="C32" s="4"/>
      <c r="D32" s="4" t="s">
        <v>37</v>
      </c>
      <c r="E32" s="4" t="s">
        <v>83</v>
      </c>
      <c r="F32" s="4"/>
      <c r="G32" s="4" t="s">
        <v>124</v>
      </c>
      <c r="H32" s="4"/>
      <c r="I32" s="6">
        <v>-267.57</v>
      </c>
      <c r="J32" s="4"/>
      <c r="K32" s="6">
        <f t="shared" si="0"/>
        <v>57698.63</v>
      </c>
    </row>
    <row r="33" spans="1:11" ht="15.75" customHeight="1" x14ac:dyDescent="0.25">
      <c r="A33" s="4" t="s">
        <v>9</v>
      </c>
      <c r="B33" s="5">
        <v>43880</v>
      </c>
      <c r="C33" s="4"/>
      <c r="D33" s="4" t="s">
        <v>38</v>
      </c>
      <c r="E33" s="4" t="s">
        <v>84</v>
      </c>
      <c r="F33" s="4"/>
      <c r="G33" s="4" t="s">
        <v>125</v>
      </c>
      <c r="H33" s="4"/>
      <c r="I33" s="6">
        <v>-199</v>
      </c>
      <c r="J33" s="4"/>
      <c r="K33" s="6">
        <f t="shared" si="0"/>
        <v>57499.63</v>
      </c>
    </row>
    <row r="34" spans="1:11" ht="15.75" customHeight="1" x14ac:dyDescent="0.25">
      <c r="A34" s="4" t="s">
        <v>9</v>
      </c>
      <c r="B34" s="5">
        <v>43880</v>
      </c>
      <c r="C34" s="4"/>
      <c r="D34" s="4" t="s">
        <v>39</v>
      </c>
      <c r="E34" s="4" t="s">
        <v>61</v>
      </c>
      <c r="F34" s="4"/>
      <c r="G34" s="4" t="s">
        <v>121</v>
      </c>
      <c r="H34" s="4"/>
      <c r="I34" s="6">
        <v>-68</v>
      </c>
      <c r="J34" s="4"/>
      <c r="K34" s="6">
        <f t="shared" si="0"/>
        <v>57431.63</v>
      </c>
    </row>
    <row r="35" spans="1:11" ht="15.75" customHeight="1" x14ac:dyDescent="0.25">
      <c r="A35" s="4" t="s">
        <v>10</v>
      </c>
      <c r="B35" s="5">
        <v>43881</v>
      </c>
      <c r="C35" s="4"/>
      <c r="D35" s="4"/>
      <c r="E35" s="4"/>
      <c r="F35" s="4"/>
      <c r="G35" s="4" t="s">
        <v>110</v>
      </c>
      <c r="H35" s="4"/>
      <c r="I35" s="6">
        <v>-24000</v>
      </c>
      <c r="J35" s="4"/>
      <c r="K35" s="6">
        <f t="shared" ref="K35:K58" si="1">ROUND(K34+I35,5)</f>
        <v>33431.629999999997</v>
      </c>
    </row>
    <row r="36" spans="1:11" ht="15.75" customHeight="1" x14ac:dyDescent="0.25">
      <c r="A36" s="4" t="s">
        <v>9</v>
      </c>
      <c r="B36" s="5">
        <v>43881</v>
      </c>
      <c r="C36" s="4"/>
      <c r="D36" s="4" t="s">
        <v>40</v>
      </c>
      <c r="E36" s="4" t="s">
        <v>85</v>
      </c>
      <c r="F36" s="4"/>
      <c r="G36" s="4" t="s">
        <v>126</v>
      </c>
      <c r="H36" s="4"/>
      <c r="I36" s="6">
        <v>-767.07</v>
      </c>
      <c r="J36" s="4"/>
      <c r="K36" s="6">
        <f t="shared" si="1"/>
        <v>32664.560000000001</v>
      </c>
    </row>
    <row r="37" spans="1:11" ht="15.75" customHeight="1" x14ac:dyDescent="0.25">
      <c r="A37" s="4" t="s">
        <v>9</v>
      </c>
      <c r="B37" s="5">
        <v>43885</v>
      </c>
      <c r="C37" s="4"/>
      <c r="D37" s="4" t="s">
        <v>41</v>
      </c>
      <c r="E37" s="4" t="s">
        <v>86</v>
      </c>
      <c r="F37" s="4"/>
      <c r="G37" s="4" t="s">
        <v>127</v>
      </c>
      <c r="H37" s="4"/>
      <c r="I37" s="6">
        <v>-1183.6600000000001</v>
      </c>
      <c r="J37" s="4"/>
      <c r="K37" s="6">
        <f t="shared" si="1"/>
        <v>31480.9</v>
      </c>
    </row>
    <row r="38" spans="1:11" ht="15.75" customHeight="1" x14ac:dyDescent="0.25">
      <c r="A38" s="4" t="s">
        <v>9</v>
      </c>
      <c r="B38" s="5">
        <v>43886</v>
      </c>
      <c r="C38" s="4"/>
      <c r="D38" s="4" t="s">
        <v>42</v>
      </c>
      <c r="E38" s="4" t="s">
        <v>87</v>
      </c>
      <c r="F38" s="4"/>
      <c r="G38" s="4" t="s">
        <v>128</v>
      </c>
      <c r="H38" s="4"/>
      <c r="I38" s="6">
        <v>-964.29</v>
      </c>
      <c r="J38" s="4"/>
      <c r="K38" s="6">
        <f t="shared" si="1"/>
        <v>30516.61</v>
      </c>
    </row>
    <row r="39" spans="1:11" ht="15.75" customHeight="1" x14ac:dyDescent="0.25">
      <c r="A39" s="4" t="s">
        <v>8</v>
      </c>
      <c r="B39" s="5">
        <v>43886</v>
      </c>
      <c r="C39" s="4"/>
      <c r="D39" s="4" t="s">
        <v>43</v>
      </c>
      <c r="E39" s="4" t="s">
        <v>60</v>
      </c>
      <c r="F39" s="4"/>
      <c r="G39" s="4" t="s">
        <v>141</v>
      </c>
      <c r="H39" s="4"/>
      <c r="I39" s="6">
        <v>-145.69999999999999</v>
      </c>
      <c r="J39" s="4"/>
      <c r="K39" s="6">
        <f t="shared" si="1"/>
        <v>30370.91</v>
      </c>
    </row>
    <row r="40" spans="1:11" ht="15.75" customHeight="1" x14ac:dyDescent="0.25">
      <c r="A40" s="4" t="s">
        <v>9</v>
      </c>
      <c r="B40" s="5">
        <v>43886</v>
      </c>
      <c r="C40" s="4"/>
      <c r="D40" s="4" t="s">
        <v>44</v>
      </c>
      <c r="E40" s="4" t="s">
        <v>88</v>
      </c>
      <c r="F40" s="4"/>
      <c r="G40" s="4" t="s">
        <v>129</v>
      </c>
      <c r="H40" s="4"/>
      <c r="I40" s="6">
        <v>-15.97</v>
      </c>
      <c r="J40" s="4"/>
      <c r="K40" s="6">
        <f t="shared" si="1"/>
        <v>30354.94</v>
      </c>
    </row>
    <row r="41" spans="1:11" ht="15.75" customHeight="1" x14ac:dyDescent="0.25">
      <c r="A41" s="4" t="s">
        <v>11</v>
      </c>
      <c r="B41" s="5">
        <v>43886</v>
      </c>
      <c r="C41" s="4"/>
      <c r="D41" s="4"/>
      <c r="E41" s="4"/>
      <c r="F41" s="4"/>
      <c r="G41" s="4" t="s">
        <v>139</v>
      </c>
      <c r="H41" s="4"/>
      <c r="I41" s="6">
        <v>43626.1</v>
      </c>
      <c r="J41" s="4"/>
      <c r="K41" s="6">
        <f t="shared" si="1"/>
        <v>73981.039999999994</v>
      </c>
    </row>
    <row r="42" spans="1:11" ht="15.75" customHeight="1" x14ac:dyDescent="0.25">
      <c r="A42" s="4" t="s">
        <v>9</v>
      </c>
      <c r="B42" s="5">
        <v>43887</v>
      </c>
      <c r="C42" s="4"/>
      <c r="D42" s="4" t="s">
        <v>45</v>
      </c>
      <c r="E42" s="4" t="s">
        <v>89</v>
      </c>
      <c r="F42" s="4"/>
      <c r="G42" s="4" t="s">
        <v>130</v>
      </c>
      <c r="H42" s="4"/>
      <c r="I42" s="6">
        <v>-150</v>
      </c>
      <c r="J42" s="4"/>
      <c r="K42" s="6">
        <f t="shared" si="1"/>
        <v>73831.039999999994</v>
      </c>
    </row>
    <row r="43" spans="1:11" ht="15.75" customHeight="1" x14ac:dyDescent="0.25">
      <c r="A43" s="4" t="s">
        <v>9</v>
      </c>
      <c r="B43" s="5">
        <v>43887</v>
      </c>
      <c r="C43" s="4"/>
      <c r="D43" s="4" t="s">
        <v>46</v>
      </c>
      <c r="E43" s="4" t="s">
        <v>90</v>
      </c>
      <c r="F43" s="4"/>
      <c r="G43" s="4" t="s">
        <v>130</v>
      </c>
      <c r="H43" s="4"/>
      <c r="I43" s="6">
        <v>-120</v>
      </c>
      <c r="J43" s="4"/>
      <c r="K43" s="6">
        <f t="shared" si="1"/>
        <v>73711.039999999994</v>
      </c>
    </row>
    <row r="44" spans="1:11" ht="15.75" customHeight="1" x14ac:dyDescent="0.25">
      <c r="A44" s="4" t="s">
        <v>9</v>
      </c>
      <c r="B44" s="5">
        <v>43887</v>
      </c>
      <c r="C44" s="4"/>
      <c r="D44" s="4" t="s">
        <v>47</v>
      </c>
      <c r="E44" s="4" t="s">
        <v>91</v>
      </c>
      <c r="F44" s="4"/>
      <c r="G44" s="4" t="s">
        <v>130</v>
      </c>
      <c r="H44" s="4"/>
      <c r="I44" s="6">
        <v>-150</v>
      </c>
      <c r="J44" s="4"/>
      <c r="K44" s="6">
        <f t="shared" si="1"/>
        <v>73561.039999999994</v>
      </c>
    </row>
    <row r="45" spans="1:11" ht="15.75" customHeight="1" x14ac:dyDescent="0.25">
      <c r="A45" s="4" t="s">
        <v>9</v>
      </c>
      <c r="B45" s="5">
        <v>43887</v>
      </c>
      <c r="C45" s="4"/>
      <c r="D45" s="4" t="s">
        <v>48</v>
      </c>
      <c r="E45" s="4" t="s">
        <v>92</v>
      </c>
      <c r="F45" s="4"/>
      <c r="G45" s="4" t="s">
        <v>130</v>
      </c>
      <c r="H45" s="4"/>
      <c r="I45" s="6">
        <v>-150</v>
      </c>
      <c r="J45" s="4"/>
      <c r="K45" s="6">
        <f t="shared" si="1"/>
        <v>73411.039999999994</v>
      </c>
    </row>
    <row r="46" spans="1:11" ht="15.75" customHeight="1" x14ac:dyDescent="0.25">
      <c r="A46" s="4" t="s">
        <v>9</v>
      </c>
      <c r="B46" s="5">
        <v>43887</v>
      </c>
      <c r="C46" s="4"/>
      <c r="D46" s="4" t="s">
        <v>49</v>
      </c>
      <c r="E46" s="4" t="s">
        <v>93</v>
      </c>
      <c r="F46" s="4"/>
      <c r="G46" s="4" t="s">
        <v>130</v>
      </c>
      <c r="H46" s="4"/>
      <c r="I46" s="6">
        <v>-150</v>
      </c>
      <c r="J46" s="4"/>
      <c r="K46" s="6">
        <f t="shared" si="1"/>
        <v>73261.039999999994</v>
      </c>
    </row>
    <row r="47" spans="1:11" ht="15.75" customHeight="1" x14ac:dyDescent="0.25">
      <c r="A47" s="4" t="s">
        <v>9</v>
      </c>
      <c r="B47" s="5">
        <v>43887</v>
      </c>
      <c r="C47" s="4"/>
      <c r="D47" s="4" t="s">
        <v>50</v>
      </c>
      <c r="E47" s="4" t="s">
        <v>94</v>
      </c>
      <c r="F47" s="4"/>
      <c r="G47" s="4" t="s">
        <v>130</v>
      </c>
      <c r="H47" s="4"/>
      <c r="I47" s="6">
        <v>-150</v>
      </c>
      <c r="J47" s="4"/>
      <c r="K47" s="6">
        <f t="shared" si="1"/>
        <v>73111.039999999994</v>
      </c>
    </row>
    <row r="48" spans="1:11" ht="15.75" customHeight="1" x14ac:dyDescent="0.25">
      <c r="A48" s="4" t="s">
        <v>9</v>
      </c>
      <c r="B48" s="5">
        <v>43887</v>
      </c>
      <c r="C48" s="4"/>
      <c r="D48" s="4" t="s">
        <v>51</v>
      </c>
      <c r="E48" s="4" t="s">
        <v>95</v>
      </c>
      <c r="F48" s="4"/>
      <c r="G48" s="4" t="s">
        <v>130</v>
      </c>
      <c r="H48" s="4"/>
      <c r="I48" s="6">
        <v>-150</v>
      </c>
      <c r="J48" s="4"/>
      <c r="K48" s="6">
        <f t="shared" si="1"/>
        <v>72961.039999999994</v>
      </c>
    </row>
    <row r="49" spans="1:11" ht="15.75" customHeight="1" x14ac:dyDescent="0.25">
      <c r="A49" s="4" t="s">
        <v>9</v>
      </c>
      <c r="B49" s="5">
        <v>43887</v>
      </c>
      <c r="C49" s="4"/>
      <c r="D49" s="4" t="s">
        <v>52</v>
      </c>
      <c r="E49" s="4" t="s">
        <v>96</v>
      </c>
      <c r="F49" s="4"/>
      <c r="G49" s="4" t="s">
        <v>130</v>
      </c>
      <c r="H49" s="4"/>
      <c r="I49" s="6">
        <v>-150</v>
      </c>
      <c r="J49" s="4"/>
      <c r="K49" s="6">
        <f t="shared" si="1"/>
        <v>72811.039999999994</v>
      </c>
    </row>
    <row r="50" spans="1:11" ht="15.75" customHeight="1" x14ac:dyDescent="0.25">
      <c r="A50" s="4" t="s">
        <v>9</v>
      </c>
      <c r="B50" s="5">
        <v>43887</v>
      </c>
      <c r="C50" s="4"/>
      <c r="D50" s="4" t="s">
        <v>53</v>
      </c>
      <c r="E50" s="4" t="s">
        <v>97</v>
      </c>
      <c r="F50" s="4"/>
      <c r="G50" s="4" t="s">
        <v>130</v>
      </c>
      <c r="H50" s="4"/>
      <c r="I50" s="6">
        <v>-150</v>
      </c>
      <c r="J50" s="4"/>
      <c r="K50" s="6">
        <f t="shared" si="1"/>
        <v>72661.039999999994</v>
      </c>
    </row>
    <row r="51" spans="1:11" ht="15.75" customHeight="1" x14ac:dyDescent="0.25">
      <c r="A51" s="4" t="s">
        <v>9</v>
      </c>
      <c r="B51" s="5">
        <v>43887</v>
      </c>
      <c r="C51" s="4"/>
      <c r="D51" s="4" t="s">
        <v>54</v>
      </c>
      <c r="E51" s="4" t="s">
        <v>98</v>
      </c>
      <c r="F51" s="4"/>
      <c r="G51" s="4" t="s">
        <v>130</v>
      </c>
      <c r="H51" s="4"/>
      <c r="I51" s="6">
        <v>-120</v>
      </c>
      <c r="J51" s="4"/>
      <c r="K51" s="6">
        <f t="shared" si="1"/>
        <v>72541.039999999994</v>
      </c>
    </row>
    <row r="52" spans="1:11" ht="15.75" customHeight="1" x14ac:dyDescent="0.25">
      <c r="A52" s="4" t="s">
        <v>9</v>
      </c>
      <c r="B52" s="5">
        <v>43887</v>
      </c>
      <c r="C52" s="4"/>
      <c r="D52" s="4" t="s">
        <v>55</v>
      </c>
      <c r="E52" s="4" t="s">
        <v>99</v>
      </c>
      <c r="F52" s="4"/>
      <c r="G52" s="4" t="s">
        <v>130</v>
      </c>
      <c r="H52" s="4"/>
      <c r="I52" s="6">
        <v>-150</v>
      </c>
      <c r="J52" s="4"/>
      <c r="K52" s="6">
        <f t="shared" si="1"/>
        <v>72391.039999999994</v>
      </c>
    </row>
    <row r="53" spans="1:11" ht="15.75" customHeight="1" x14ac:dyDescent="0.25">
      <c r="A53" s="4" t="s">
        <v>8</v>
      </c>
      <c r="B53" s="5">
        <v>43888</v>
      </c>
      <c r="C53" s="4"/>
      <c r="D53" s="4" t="s">
        <v>20</v>
      </c>
      <c r="E53" s="4" t="s">
        <v>67</v>
      </c>
      <c r="F53" s="4"/>
      <c r="G53" s="4" t="s">
        <v>131</v>
      </c>
      <c r="H53" s="4"/>
      <c r="I53" s="6">
        <v>-5359.87</v>
      </c>
      <c r="J53" s="4"/>
      <c r="K53" s="6">
        <f t="shared" si="1"/>
        <v>67031.17</v>
      </c>
    </row>
    <row r="54" spans="1:11" ht="15.75" customHeight="1" x14ac:dyDescent="0.25">
      <c r="A54" s="4" t="s">
        <v>8</v>
      </c>
      <c r="B54" s="5">
        <v>43888</v>
      </c>
      <c r="C54" s="4"/>
      <c r="D54" s="4" t="s">
        <v>20</v>
      </c>
      <c r="E54" s="4" t="s">
        <v>60</v>
      </c>
      <c r="F54" s="4"/>
      <c r="G54" s="4" t="s">
        <v>140</v>
      </c>
      <c r="H54" s="4"/>
      <c r="I54" s="6">
        <v>-8087.15</v>
      </c>
      <c r="J54" s="4"/>
      <c r="K54" s="6">
        <f t="shared" si="1"/>
        <v>58944.02</v>
      </c>
    </row>
    <row r="55" spans="1:11" ht="15.75" customHeight="1" x14ac:dyDescent="0.25">
      <c r="A55" s="4" t="s">
        <v>8</v>
      </c>
      <c r="B55" s="5">
        <v>43888</v>
      </c>
      <c r="C55" s="4"/>
      <c r="D55" s="4" t="s">
        <v>56</v>
      </c>
      <c r="E55" s="4" t="s">
        <v>100</v>
      </c>
      <c r="F55" s="4"/>
      <c r="G55" s="4" t="s">
        <v>132</v>
      </c>
      <c r="H55" s="4"/>
      <c r="I55" s="6">
        <v>-863.53</v>
      </c>
      <c r="J55" s="4"/>
      <c r="K55" s="6">
        <f t="shared" si="1"/>
        <v>58080.49</v>
      </c>
    </row>
    <row r="56" spans="1:11" ht="15.75" customHeight="1" x14ac:dyDescent="0.25">
      <c r="A56" s="4" t="s">
        <v>8</v>
      </c>
      <c r="B56" s="5">
        <v>43888</v>
      </c>
      <c r="C56" s="4"/>
      <c r="D56" s="4" t="s">
        <v>57</v>
      </c>
      <c r="E56" s="4" t="s">
        <v>101</v>
      </c>
      <c r="F56" s="4"/>
      <c r="G56" s="4" t="s">
        <v>133</v>
      </c>
      <c r="H56" s="4"/>
      <c r="I56" s="6">
        <v>-186.08</v>
      </c>
      <c r="J56" s="4"/>
      <c r="K56" s="6">
        <f t="shared" si="1"/>
        <v>57894.41</v>
      </c>
    </row>
    <row r="57" spans="1:11" ht="15.75" customHeight="1" x14ac:dyDescent="0.25">
      <c r="A57" s="4" t="s">
        <v>8</v>
      </c>
      <c r="B57" s="5">
        <v>43888</v>
      </c>
      <c r="C57" s="4"/>
      <c r="D57" s="4" t="s">
        <v>58</v>
      </c>
      <c r="E57" s="4" t="s">
        <v>102</v>
      </c>
      <c r="F57" s="4"/>
      <c r="G57" s="4" t="s">
        <v>143</v>
      </c>
      <c r="H57" s="4"/>
      <c r="I57" s="6">
        <v>-13582.45</v>
      </c>
      <c r="J57" s="4"/>
      <c r="K57" s="6">
        <f t="shared" si="1"/>
        <v>44311.96</v>
      </c>
    </row>
    <row r="58" spans="1:11" ht="15.75" customHeight="1" x14ac:dyDescent="0.25">
      <c r="A58" s="4" t="s">
        <v>9</v>
      </c>
      <c r="B58" s="5">
        <v>43888</v>
      </c>
      <c r="C58" s="4"/>
      <c r="D58" s="4" t="s">
        <v>59</v>
      </c>
      <c r="E58" s="4" t="s">
        <v>103</v>
      </c>
      <c r="F58" s="4"/>
      <c r="G58" s="4" t="s">
        <v>134</v>
      </c>
      <c r="H58" s="4"/>
      <c r="I58" s="7">
        <v>-4427.25</v>
      </c>
      <c r="J58" s="4"/>
      <c r="K58" s="7">
        <f t="shared" si="1"/>
        <v>39884.71</v>
      </c>
    </row>
    <row r="59" spans="1:11" ht="15.75" customHeight="1" thickBot="1" x14ac:dyDescent="0.3">
      <c r="A59" s="4"/>
      <c r="B59" s="5"/>
      <c r="C59" s="4"/>
      <c r="D59" s="4"/>
      <c r="E59" s="4"/>
      <c r="F59" s="4"/>
      <c r="G59" s="4"/>
      <c r="H59" s="4"/>
      <c r="I59" s="7"/>
      <c r="J59" s="4"/>
      <c r="K59" s="7"/>
    </row>
    <row r="60" spans="1:11" s="13" customFormat="1" ht="15.75" customHeight="1" thickBot="1" x14ac:dyDescent="0.3">
      <c r="A60" s="1" t="s">
        <v>7</v>
      </c>
      <c r="B60" s="3"/>
      <c r="C60" s="1"/>
      <c r="D60" s="1"/>
      <c r="E60" s="1"/>
      <c r="F60" s="1"/>
      <c r="G60" s="1"/>
      <c r="H60" s="1"/>
      <c r="I60" s="8">
        <f>ROUND(SUM(I2:I58),5)</f>
        <v>-19046.84</v>
      </c>
      <c r="J60" s="1"/>
      <c r="K60" s="8">
        <f>K58</f>
        <v>39884.71</v>
      </c>
    </row>
    <row r="61" spans="1:11" ht="15.75" customHeight="1" thickTop="1" x14ac:dyDescent="0.25"/>
  </sheetData>
  <pageMargins left="0.7" right="0.7" top="1.25" bottom="0.75" header="0.5" footer="0.3"/>
  <pageSetup orientation="landscape" verticalDpi="0" r:id="rId1"/>
  <headerFooter>
    <oddHeader>&amp;C&amp;"Arial,Bold"&amp;12BSEACD
Operating Register - Checking Account&amp;14
&amp;10 As of February 29,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200025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200025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2020-04-15T19:20:23Z</cp:lastPrinted>
  <dcterms:created xsi:type="dcterms:W3CDTF">2020-03-02T21:57:54Z</dcterms:created>
  <dcterms:modified xsi:type="dcterms:W3CDTF">2020-04-15T19:22:00Z</dcterms:modified>
</cp:coreProperties>
</file>