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21570" windowHeight="9510"/>
  </bookViews>
  <sheets>
    <sheet name="Sheet1" sheetId="1" r:id="rId1"/>
  </sheets>
  <definedNames>
    <definedName name="_xlnm.Print_Area" localSheetId="0">Sheet1!$A$1:$J$91</definedName>
    <definedName name="QB_COLUMN_1" localSheetId="0" hidden="1">Sheet1!#REF!</definedName>
    <definedName name="QB_COLUMN_3" localSheetId="0" hidden="1">Sheet1!$A$5</definedName>
    <definedName name="QB_COLUMN_30" localSheetId="0" hidden="1">Sheet1!$H$5</definedName>
    <definedName name="QB_COLUMN_31" localSheetId="0" hidden="1">Sheet1!$J$5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Sheet1!$70:$70,Sheet1!$71:$71,Sheet1!$72:$72,Sheet1!$73:$73,Sheet1!$74:$74,Sheet1!$75:$75,Sheet1!$76:$76,Sheet1!$77:$77,Sheet1!$78:$78,Sheet1!$79:$79,Sheet1!$80:$80,Sheet1!$81:$81,Sheet1!$82:$82,Sheet1!$83:$83,Sheet1!$84:$84,Sheet1!$85:$85</definedName>
    <definedName name="QB_DATA_5" localSheetId="0" hidden="1">Sheet1!$86:$86,Sheet1!$87:$87,Sheet1!$88:$88,Sheet1!$89:$89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Sheet1!$J$55,Sheet1!$J$56,Sheet1!$J$57,Sheet1!$J$58,Sheet1!$J$59,Sheet1!$J$60,Sheet1!$J$61,Sheet1!$J$62,Sheet1!$J$63,Sheet1!$J$64,Sheet1!$J$65,Sheet1!$J$66,Sheet1!$J$67,Sheet1!$J$68,Sheet1!$J$69,Sheet1!$J$70</definedName>
    <definedName name="QB_FORMULA_4" localSheetId="0" hidden="1">Sheet1!$J$71,Sheet1!$J$72,Sheet1!$J$73,Sheet1!$J$74,Sheet1!$J$75,Sheet1!$J$76,Sheet1!$J$77,Sheet1!$J$78,Sheet1!$J$79,Sheet1!$J$80,Sheet1!$J$81,Sheet1!$J$82,Sheet1!$J$83,Sheet1!$J$84,Sheet1!$J$85,Sheet1!$J$86</definedName>
    <definedName name="QB_FORMULA_5" localSheetId="0" hidden="1">Sheet1!$J$87,Sheet1!$J$88,Sheet1!$J$89,Sheet1!$H$90,Sheet1!$J$90,Sheet1!$H$91,Sheet1!$J$91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20180731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20180701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1" l="1"/>
  <c r="H91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</calcChain>
</file>

<file path=xl/sharedStrings.xml><?xml version="1.0" encoding="utf-8"?>
<sst xmlns="http://schemas.openxmlformats.org/spreadsheetml/2006/main" count="318" uniqueCount="203">
  <si>
    <t>Type</t>
  </si>
  <si>
    <t>Date</t>
  </si>
  <si>
    <t>Num</t>
  </si>
  <si>
    <t>Name</t>
  </si>
  <si>
    <t>Memo</t>
  </si>
  <si>
    <t>Amount</t>
  </si>
  <si>
    <t>Balance</t>
  </si>
  <si>
    <t>Liability Check</t>
  </si>
  <si>
    <t>Check</t>
  </si>
  <si>
    <t>Transfer</t>
  </si>
  <si>
    <t>Deposit</t>
  </si>
  <si>
    <t>General Journal</t>
  </si>
  <si>
    <t>732018EFT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</si>
  <si>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</si>
  <si>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</si>
  <si>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</si>
  <si>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</si>
  <si>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</si>
  <si>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</si>
  <si>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</si>
  <si>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</si>
  <si>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</si>
  <si>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</si>
  <si>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</si>
  <si>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</si>
  <si>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</si>
  <si>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24396</t>
  </si>
  <si>
    <t>24397</t>
  </si>
  <si>
    <t>7032018EFT</t>
  </si>
  <si>
    <t>752018EFT</t>
  </si>
  <si>
    <t>EFT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</si>
  <si>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</si>
  <si>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</si>
  <si>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</si>
  <si>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</si>
  <si>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</si>
  <si>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</si>
  <si>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</si>
  <si>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</si>
  <si>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</si>
  <si>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</si>
  <si>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</si>
  <si>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</si>
  <si>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</si>
  <si>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</si>
  <si>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24412</t>
  </si>
  <si>
    <t>24413</t>
  </si>
  <si>
    <t>24414</t>
  </si>
  <si>
    <t>24415</t>
  </si>
  <si>
    <t>24416</t>
  </si>
  <si>
    <t>24417</t>
  </si>
  <si>
    <t>24418</t>
  </si>
  <si>
    <t>24419</t>
  </si>
  <si>
    <t>24420</t>
  </si>
  <si>
    <t>24421</t>
  </si>
  <si>
    <t>24423</t>
  </si>
  <si>
    <t>24424</t>
  </si>
  <si>
    <t>24528</t>
  </si>
  <si>
    <t>24426</t>
  </si>
  <si>
    <t>24428</t>
  </si>
  <si>
    <t>7192018EFT</t>
  </si>
  <si>
    <t>24422</t>
  </si>
  <si>
    <t>24425</t>
  </si>
  <si>
    <t>24427</t>
  </si>
  <si>
    <t>24429</t>
  </si>
  <si>
    <t>24430</t>
  </si>
  <si>
    <t>24431</t>
  </si>
  <si>
    <t>24432</t>
  </si>
  <si>
    <t>24433</t>
  </si>
  <si>
    <t>24434</t>
  </si>
  <si>
    <t>24435</t>
  </si>
  <si>
    <t>24436</t>
  </si>
  <si>
    <t>24437</t>
  </si>
  <si>
    <t>24438</t>
  </si>
  <si>
    <t>24439</t>
  </si>
  <si>
    <t>24440</t>
  </si>
  <si>
    <t>24441</t>
  </si>
  <si>
    <t>24442</t>
  </si>
  <si>
    <t>24443</t>
  </si>
  <si>
    <t>24444</t>
  </si>
  <si>
    <t>24445</t>
  </si>
  <si>
    <t>Jul 05</t>
  </si>
  <si>
    <t>United States Treasury</t>
  </si>
  <si>
    <t>San Marcos Daily Record</t>
  </si>
  <si>
    <t>Tammy Raymond</t>
  </si>
  <si>
    <t>Brian Hunt</t>
  </si>
  <si>
    <t>Texas State University-San Marcos</t>
  </si>
  <si>
    <t>Integritek</t>
  </si>
  <si>
    <t>Bickerstaff</t>
  </si>
  <si>
    <t>Orsak Landscape Services</t>
  </si>
  <si>
    <t>Jan-Pro of Austin</t>
  </si>
  <si>
    <t>Time Warner Cable</t>
  </si>
  <si>
    <t>Waste Management of Texas, Inc.</t>
  </si>
  <si>
    <t>The University of Texas at Austin</t>
  </si>
  <si>
    <t>Exxon Mobil Business Card</t>
  </si>
  <si>
    <t>Pedernales Electric Cooperative</t>
  </si>
  <si>
    <t>Reliance Trust Company</t>
  </si>
  <si>
    <t>Unum Life Insurance Co.</t>
  </si>
  <si>
    <t>Ameritas Life Insurance Corp.</t>
  </si>
  <si>
    <t>RiverCity Screenprinting &amp; Embroidery</t>
  </si>
  <si>
    <t>Home Depot</t>
  </si>
  <si>
    <t>B &amp; B Pavement Markings, Inc.</t>
  </si>
  <si>
    <t>LCRA-ELS</t>
  </si>
  <si>
    <t>Texas Ground Water Association</t>
  </si>
  <si>
    <t>BB&amp;T</t>
  </si>
  <si>
    <t>Brian Zavala</t>
  </si>
  <si>
    <t>Holland Groundwater Management</t>
  </si>
  <si>
    <t>Dunman Electric</t>
  </si>
  <si>
    <t>Premiere Global Services</t>
  </si>
  <si>
    <t>Fidelity Security Life Insurance Company</t>
  </si>
  <si>
    <t>In-Situ Inc.</t>
  </si>
  <si>
    <t>CPI One Point</t>
  </si>
  <si>
    <t>Sam's Club</t>
  </si>
  <si>
    <t>TxTag</t>
  </si>
  <si>
    <t>The Standard</t>
  </si>
  <si>
    <t>Ready Refresh by Nestle</t>
  </si>
  <si>
    <t>ESRI</t>
  </si>
  <si>
    <t>Evergreen Solutions LLC</t>
  </si>
  <si>
    <t>CIT Technology Fin Serv, Inc</t>
  </si>
  <si>
    <t>City of Austin</t>
  </si>
  <si>
    <t>Suzanne Schwartz</t>
  </si>
  <si>
    <t>State Office of Administrative Hearings</t>
  </si>
  <si>
    <t>AFLAC</t>
  </si>
  <si>
    <t>United Healthcare</t>
  </si>
  <si>
    <t>Jerold David Hunter</t>
  </si>
  <si>
    <t>Shine of Lakeway</t>
  </si>
  <si>
    <t>The  Meadows Center</t>
  </si>
  <si>
    <t>USGS</t>
  </si>
  <si>
    <t>Austin American-Statesman</t>
  </si>
  <si>
    <t>HCA - Rainwater Revival</t>
  </si>
  <si>
    <t>Reserve Account</t>
  </si>
  <si>
    <t>Land's End Business Outfitters</t>
  </si>
  <si>
    <t>74-2488641 Directors</t>
  </si>
  <si>
    <t>EP Public Meeting Ad</t>
  </si>
  <si>
    <t>Mileage and Expense Reimbursement</t>
  </si>
  <si>
    <t>Bacteria Analysis - Water Well Checkup</t>
  </si>
  <si>
    <t>IT, Phone, Anti-virus, Office 365</t>
  </si>
  <si>
    <t>Legal - General, TPDES, Elections</t>
  </si>
  <si>
    <t>Landscape Services</t>
  </si>
  <si>
    <t>Office Cleaning - July</t>
  </si>
  <si>
    <t>Internet</t>
  </si>
  <si>
    <t>Recycling Services</t>
  </si>
  <si>
    <t>Trash Services</t>
  </si>
  <si>
    <t>Phase 2 Personnel Services Contract</t>
  </si>
  <si>
    <t>Gasoline</t>
  </si>
  <si>
    <t>Electricity</t>
  </si>
  <si>
    <t>74-2488641 second run - one director</t>
  </si>
  <si>
    <t>Bi-weekly Retirement and Loan Pmt</t>
  </si>
  <si>
    <t>74-2488641</t>
  </si>
  <si>
    <t>UPS Battery Back-up for V. Escobar</t>
  </si>
  <si>
    <t>Life Insurance Premium - July</t>
  </si>
  <si>
    <t>Vision Insurance Premium</t>
  </si>
  <si>
    <t>Logo throw</t>
  </si>
  <si>
    <t>G2G Supplies</t>
  </si>
  <si>
    <t>Parking Lot Striping</t>
  </si>
  <si>
    <t>Magellan Sampling</t>
  </si>
  <si>
    <t>The Fountainhead Renewal Subscription 2019</t>
  </si>
  <si>
    <t>Funds Transfer</t>
  </si>
  <si>
    <t>Various Charges</t>
  </si>
  <si>
    <t>Funds Transfer Payroll</t>
  </si>
  <si>
    <t>Web Support 6/1/18 - 7/15/18</t>
  </si>
  <si>
    <t>Management Consultant Services 5/2418-6/29/18</t>
  </si>
  <si>
    <t>Plug Outlet Repair</t>
  </si>
  <si>
    <t>Teleconferencing Services - June</t>
  </si>
  <si>
    <t>Gap Insurance Premium - August</t>
  </si>
  <si>
    <t>Aqua Troll 600 w/ accessories</t>
  </si>
  <si>
    <t>Lawn Services</t>
  </si>
  <si>
    <t>Office Supplies</t>
  </si>
  <si>
    <t>Meeting and Canteen Supplies</t>
  </si>
  <si>
    <t>Tolls</t>
  </si>
  <si>
    <t>Retirement Administration 4/1/18-6/30/18</t>
  </si>
  <si>
    <t>Water</t>
  </si>
  <si>
    <t>ESRI SW Maintenance for Arc GIS (Hunt, Gary, Escobar)</t>
  </si>
  <si>
    <t>VOID: Invoice #3 of Salary Survey Work</t>
  </si>
  <si>
    <t>Copier Lease</t>
  </si>
  <si>
    <t>Invoice #3 of Salary Survey Work</t>
  </si>
  <si>
    <t>Contract for Facilitation Services for 6/18/18 EP Public Meeting</t>
  </si>
  <si>
    <t>June Fees and Fringe</t>
  </si>
  <si>
    <t>Employee-paid Supplemental Coverage</t>
  </si>
  <si>
    <t>Health Insurance Premium - August</t>
  </si>
  <si>
    <t>Telemetry Tube Repair</t>
  </si>
  <si>
    <t>Expense and Mileage Reimbursement</t>
  </si>
  <si>
    <t>Staff Field Gear/Apparel</t>
  </si>
  <si>
    <t>Back Deck Cover  1 of 2</t>
  </si>
  <si>
    <t>Back Deck Cover 2 of 2</t>
  </si>
  <si>
    <t>Petty Cash Fund Replenishment</t>
  </si>
  <si>
    <t>Interior and Exterior Office Window Cleaning</t>
  </si>
  <si>
    <t>Blanco River Aquifer Interaction Model support</t>
  </si>
  <si>
    <t>Funds Transfer- Grant and EP-SOAH</t>
  </si>
  <si>
    <t>Digital Subscription Renewal Acct 1437798</t>
  </si>
  <si>
    <t>Rainwater Revival Showers Sponsorship and Booth Fee</t>
  </si>
  <si>
    <t>Postage Replenishment</t>
  </si>
  <si>
    <t>2 Level Trolls 400</t>
  </si>
  <si>
    <t>Logo Gear</t>
  </si>
  <si>
    <t>Trash and Recycling Svcs</t>
  </si>
  <si>
    <t>Service Charge</t>
  </si>
  <si>
    <t>Balance Adjustment-July</t>
  </si>
  <si>
    <t>Interest</t>
  </si>
  <si>
    <t>Data Collection -Joint Funding Agreement FY 2018</t>
  </si>
  <si>
    <t>ACH debits for Credit Card</t>
  </si>
  <si>
    <t>BARTON SPRINGS/EDWARDS AQUIFER CONSERVATION DISTRICT</t>
  </si>
  <si>
    <t>FY 2018 OPERATING ACCOUNT - CHECK REGISTER</t>
  </si>
  <si>
    <t>July 1 - July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</si>
</sst>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190500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190500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92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A3" sqref="A3:J3"/>
    </sheetView>
  </sheetViews>
  <sheetFormatPr defaultRowHeight="15" x14ac:dyDescent="0.25"/>
  <cols>
    <col min="1" max="1" width="10.85546875" style="14" customWidth="1"/>
    <col min="2" max="2" width="8.7109375" style="14" bestFit="1" customWidth="1"/>
    <col min="3" max="3" width="0.85546875" style="14" customWidth="1"/>
    <col min="4" max="4" width="9.5703125" style="14" bestFit="1" customWidth="1"/>
    <col min="5" max="5" width="29.7109375" style="14" bestFit="1" customWidth="1"/>
    <col min="6" max="6" width="1" style="14" customWidth="1"/>
    <col min="7" max="7" width="39.85546875" style="14" customWidth="1"/>
    <col min="8" max="8" width="9.85546875" style="14" customWidth="1"/>
    <col min="9" max="9" width="1.140625" style="14" customWidth="1"/>
    <col min="10" max="10" width="8.7109375" style="14" bestFit="1" customWidth="1"/>
  </cols>
  <sheetData>
    <row r="1" spans="1:10" s="17" customFormat="1" ht="25.5" customHeight="1" x14ac:dyDescent="0.35">
      <c r="A1" s="20" t="s">
        <v>200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8" customFormat="1" ht="19.5" customHeight="1" x14ac:dyDescent="0.3">
      <c r="A2" s="22" t="s">
        <v>201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9" customFormat="1" ht="19.5" customHeight="1" x14ac:dyDescent="0.25">
      <c r="A3" s="24" t="s">
        <v>202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8.25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</row>
    <row r="5" spans="1:10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1"/>
      <c r="G5" s="12" t="s">
        <v>4</v>
      </c>
      <c r="H5" s="12" t="s">
        <v>5</v>
      </c>
      <c r="I5" s="11"/>
      <c r="J5" s="12" t="s">
        <v>6</v>
      </c>
    </row>
    <row r="6" spans="1:10" ht="15.75" thickTop="1" x14ac:dyDescent="0.25">
      <c r="A6" s="1"/>
      <c r="B6" s="3"/>
      <c r="C6" s="1"/>
      <c r="D6" s="1"/>
      <c r="E6" s="1"/>
      <c r="F6" s="1"/>
      <c r="G6" s="1"/>
      <c r="H6" s="2"/>
      <c r="I6" s="1"/>
      <c r="J6" s="2">
        <v>70484.320000000007</v>
      </c>
    </row>
    <row r="7" spans="1:10" x14ac:dyDescent="0.25">
      <c r="A7" s="4" t="s">
        <v>7</v>
      </c>
      <c r="B7" s="5">
        <v>43284</v>
      </c>
      <c r="C7" s="4"/>
      <c r="D7" s="4" t="s">
        <v>12</v>
      </c>
      <c r="E7" s="4" t="s">
        <v>82</v>
      </c>
      <c r="F7" s="4"/>
      <c r="G7" s="4" t="s">
        <v>132</v>
      </c>
      <c r="H7" s="6">
        <v>-578.4</v>
      </c>
      <c r="I7" s="4"/>
      <c r="J7" s="6">
        <f t="shared" ref="J7:J38" si="0">ROUND(J6+H7,5)</f>
        <v>69905.919999999998</v>
      </c>
    </row>
    <row r="8" spans="1:10" x14ac:dyDescent="0.25">
      <c r="A8" s="4" t="s">
        <v>8</v>
      </c>
      <c r="B8" s="5">
        <v>43284</v>
      </c>
      <c r="C8" s="4"/>
      <c r="D8" s="4" t="s">
        <v>13</v>
      </c>
      <c r="E8" s="4" t="s">
        <v>83</v>
      </c>
      <c r="F8" s="4"/>
      <c r="G8" s="4" t="s">
        <v>133</v>
      </c>
      <c r="H8" s="6">
        <v>-307.35000000000002</v>
      </c>
      <c r="I8" s="4"/>
      <c r="J8" s="6">
        <f t="shared" si="0"/>
        <v>69598.570000000007</v>
      </c>
    </row>
    <row r="9" spans="1:10" x14ac:dyDescent="0.25">
      <c r="A9" s="4" t="s">
        <v>8</v>
      </c>
      <c r="B9" s="5">
        <v>43284</v>
      </c>
      <c r="C9" s="4"/>
      <c r="D9" s="4" t="s">
        <v>14</v>
      </c>
      <c r="E9" s="4" t="s">
        <v>84</v>
      </c>
      <c r="F9" s="4"/>
      <c r="G9" s="4" t="s">
        <v>134</v>
      </c>
      <c r="H9" s="6">
        <v>-271.94</v>
      </c>
      <c r="I9" s="4"/>
      <c r="J9" s="6">
        <f t="shared" si="0"/>
        <v>69326.63</v>
      </c>
    </row>
    <row r="10" spans="1:10" x14ac:dyDescent="0.25">
      <c r="A10" s="4" t="s">
        <v>8</v>
      </c>
      <c r="B10" s="5">
        <v>43284</v>
      </c>
      <c r="C10" s="4"/>
      <c r="D10" s="4" t="s">
        <v>15</v>
      </c>
      <c r="E10" s="4" t="s">
        <v>85</v>
      </c>
      <c r="F10" s="4"/>
      <c r="G10" s="4" t="s">
        <v>134</v>
      </c>
      <c r="H10" s="6">
        <v>-178.85</v>
      </c>
      <c r="I10" s="4"/>
      <c r="J10" s="6">
        <f t="shared" si="0"/>
        <v>69147.78</v>
      </c>
    </row>
    <row r="11" spans="1:10" x14ac:dyDescent="0.25">
      <c r="A11" s="4" t="s">
        <v>8</v>
      </c>
      <c r="B11" s="5">
        <v>43284</v>
      </c>
      <c r="C11" s="4"/>
      <c r="D11" s="4" t="s">
        <v>16</v>
      </c>
      <c r="E11" s="4" t="s">
        <v>86</v>
      </c>
      <c r="F11" s="4"/>
      <c r="G11" s="4" t="s">
        <v>135</v>
      </c>
      <c r="H11" s="6">
        <v>-940</v>
      </c>
      <c r="I11" s="4"/>
      <c r="J11" s="6">
        <f t="shared" si="0"/>
        <v>68207.78</v>
      </c>
    </row>
    <row r="12" spans="1:10" x14ac:dyDescent="0.25">
      <c r="A12" s="4" t="s">
        <v>8</v>
      </c>
      <c r="B12" s="5">
        <v>43284</v>
      </c>
      <c r="C12" s="4"/>
      <c r="D12" s="4" t="s">
        <v>17</v>
      </c>
      <c r="E12" s="4" t="s">
        <v>87</v>
      </c>
      <c r="F12" s="4"/>
      <c r="G12" s="4" t="s">
        <v>136</v>
      </c>
      <c r="H12" s="6">
        <v>-1749.24</v>
      </c>
      <c r="I12" s="4"/>
      <c r="J12" s="6">
        <f t="shared" si="0"/>
        <v>66458.539999999994</v>
      </c>
    </row>
    <row r="13" spans="1:10" x14ac:dyDescent="0.25">
      <c r="A13" s="4" t="s">
        <v>8</v>
      </c>
      <c r="B13" s="5">
        <v>43284</v>
      </c>
      <c r="C13" s="4"/>
      <c r="D13" s="4" t="s">
        <v>18</v>
      </c>
      <c r="E13" s="4" t="s">
        <v>88</v>
      </c>
      <c r="F13" s="4"/>
      <c r="G13" s="4" t="s">
        <v>137</v>
      </c>
      <c r="H13" s="6">
        <v>-19142.599999999999</v>
      </c>
      <c r="I13" s="4"/>
      <c r="J13" s="6">
        <f t="shared" si="0"/>
        <v>47315.94</v>
      </c>
    </row>
    <row r="14" spans="1:10" x14ac:dyDescent="0.25">
      <c r="A14" s="4" t="s">
        <v>8</v>
      </c>
      <c r="B14" s="5">
        <v>43284</v>
      </c>
      <c r="C14" s="4"/>
      <c r="D14" s="4" t="s">
        <v>19</v>
      </c>
      <c r="E14" s="4" t="s">
        <v>89</v>
      </c>
      <c r="F14" s="4"/>
      <c r="G14" s="4" t="s">
        <v>138</v>
      </c>
      <c r="H14" s="6">
        <v>-65</v>
      </c>
      <c r="I14" s="4"/>
      <c r="J14" s="6">
        <f t="shared" si="0"/>
        <v>47250.94</v>
      </c>
    </row>
    <row r="15" spans="1:10" x14ac:dyDescent="0.25">
      <c r="A15" s="4" t="s">
        <v>8</v>
      </c>
      <c r="B15" s="5">
        <v>43284</v>
      </c>
      <c r="C15" s="4"/>
      <c r="D15" s="4" t="s">
        <v>20</v>
      </c>
      <c r="E15" s="4" t="s">
        <v>90</v>
      </c>
      <c r="F15" s="4"/>
      <c r="G15" s="4" t="s">
        <v>139</v>
      </c>
      <c r="H15" s="6">
        <v>-210</v>
      </c>
      <c r="I15" s="4"/>
      <c r="J15" s="6">
        <f t="shared" si="0"/>
        <v>47040.94</v>
      </c>
    </row>
    <row r="16" spans="1:10" x14ac:dyDescent="0.25">
      <c r="A16" s="4" t="s">
        <v>8</v>
      </c>
      <c r="B16" s="5">
        <v>43284</v>
      </c>
      <c r="C16" s="4"/>
      <c r="D16" s="4" t="s">
        <v>21</v>
      </c>
      <c r="E16" s="4" t="s">
        <v>91</v>
      </c>
      <c r="F16" s="4"/>
      <c r="G16" s="4" t="s">
        <v>140</v>
      </c>
      <c r="H16" s="6">
        <v>-356.85</v>
      </c>
      <c r="I16" s="4"/>
      <c r="J16" s="6">
        <f t="shared" si="0"/>
        <v>46684.09</v>
      </c>
    </row>
    <row r="17" spans="1:10" x14ac:dyDescent="0.25">
      <c r="A17" s="4" t="s">
        <v>8</v>
      </c>
      <c r="B17" s="5">
        <v>43284</v>
      </c>
      <c r="C17" s="4"/>
      <c r="D17" s="4" t="s">
        <v>22</v>
      </c>
      <c r="E17" s="4" t="s">
        <v>92</v>
      </c>
      <c r="F17" s="4"/>
      <c r="G17" s="4" t="s">
        <v>141</v>
      </c>
      <c r="H17" s="6">
        <v>-124.38</v>
      </c>
      <c r="I17" s="4"/>
      <c r="J17" s="6">
        <f t="shared" si="0"/>
        <v>46559.71</v>
      </c>
    </row>
    <row r="18" spans="1:10" x14ac:dyDescent="0.25">
      <c r="A18" s="4" t="s">
        <v>8</v>
      </c>
      <c r="B18" s="5">
        <v>43284</v>
      </c>
      <c r="C18" s="4"/>
      <c r="D18" s="4" t="s">
        <v>23</v>
      </c>
      <c r="E18" s="4" t="s">
        <v>92</v>
      </c>
      <c r="F18" s="4"/>
      <c r="G18" s="4" t="s">
        <v>142</v>
      </c>
      <c r="H18" s="6">
        <v>-412.46</v>
      </c>
      <c r="I18" s="4"/>
      <c r="J18" s="6">
        <f t="shared" si="0"/>
        <v>46147.25</v>
      </c>
    </row>
    <row r="19" spans="1:10" x14ac:dyDescent="0.25">
      <c r="A19" s="4" t="s">
        <v>8</v>
      </c>
      <c r="B19" s="5">
        <v>43284</v>
      </c>
      <c r="C19" s="4"/>
      <c r="D19" s="4" t="s">
        <v>24</v>
      </c>
      <c r="E19" s="4" t="s">
        <v>93</v>
      </c>
      <c r="F19" s="4"/>
      <c r="G19" s="4" t="s">
        <v>143</v>
      </c>
      <c r="H19" s="6">
        <v>-2080</v>
      </c>
      <c r="I19" s="4"/>
      <c r="J19" s="6">
        <f t="shared" si="0"/>
        <v>44067.25</v>
      </c>
    </row>
    <row r="20" spans="1:10" x14ac:dyDescent="0.25">
      <c r="A20" s="4" t="s">
        <v>8</v>
      </c>
      <c r="B20" s="5">
        <v>43284</v>
      </c>
      <c r="C20" s="4"/>
      <c r="D20" s="4" t="s">
        <v>25</v>
      </c>
      <c r="E20" s="4" t="s">
        <v>94</v>
      </c>
      <c r="F20" s="4"/>
      <c r="G20" s="4" t="s">
        <v>144</v>
      </c>
      <c r="H20" s="6">
        <v>-140.6</v>
      </c>
      <c r="I20" s="4"/>
      <c r="J20" s="6">
        <f t="shared" si="0"/>
        <v>43926.65</v>
      </c>
    </row>
    <row r="21" spans="1:10" x14ac:dyDescent="0.25">
      <c r="A21" s="4" t="s">
        <v>8</v>
      </c>
      <c r="B21" s="5">
        <v>43284</v>
      </c>
      <c r="C21" s="4"/>
      <c r="D21" s="4" t="s">
        <v>26</v>
      </c>
      <c r="E21" s="4" t="s">
        <v>95</v>
      </c>
      <c r="F21" s="4"/>
      <c r="G21" s="4" t="s">
        <v>145</v>
      </c>
      <c r="H21" s="6">
        <v>-469.56</v>
      </c>
      <c r="I21" s="4"/>
      <c r="J21" s="6">
        <f t="shared" si="0"/>
        <v>43457.09</v>
      </c>
    </row>
    <row r="22" spans="1:10" x14ac:dyDescent="0.25">
      <c r="A22" s="4" t="s">
        <v>8</v>
      </c>
      <c r="B22" s="5">
        <v>43284</v>
      </c>
      <c r="C22" s="4"/>
      <c r="D22" s="4" t="s">
        <v>27</v>
      </c>
      <c r="E22" s="4" t="s">
        <v>95</v>
      </c>
      <c r="F22" s="4"/>
      <c r="G22" s="4" t="s">
        <v>145</v>
      </c>
      <c r="H22" s="6">
        <v>-38.06</v>
      </c>
      <c r="I22" s="4"/>
      <c r="J22" s="6">
        <f t="shared" si="0"/>
        <v>43419.03</v>
      </c>
    </row>
    <row r="23" spans="1:10" x14ac:dyDescent="0.25">
      <c r="A23" s="4" t="s">
        <v>7</v>
      </c>
      <c r="B23" s="5">
        <v>43284</v>
      </c>
      <c r="C23" s="4"/>
      <c r="D23" s="4" t="s">
        <v>28</v>
      </c>
      <c r="E23" s="4" t="s">
        <v>82</v>
      </c>
      <c r="F23" s="4"/>
      <c r="G23" s="4" t="s">
        <v>146</v>
      </c>
      <c r="H23" s="6">
        <v>-321.3</v>
      </c>
      <c r="I23" s="4"/>
      <c r="J23" s="6">
        <f t="shared" si="0"/>
        <v>43097.73</v>
      </c>
    </row>
    <row r="24" spans="1:10" x14ac:dyDescent="0.25">
      <c r="A24" s="4" t="s">
        <v>7</v>
      </c>
      <c r="B24" s="5">
        <v>43286</v>
      </c>
      <c r="C24" s="4"/>
      <c r="D24" s="4" t="s">
        <v>29</v>
      </c>
      <c r="E24" s="4" t="s">
        <v>96</v>
      </c>
      <c r="F24" s="4"/>
      <c r="G24" s="4" t="s">
        <v>147</v>
      </c>
      <c r="H24" s="6">
        <v>-4206.34</v>
      </c>
      <c r="I24" s="4"/>
      <c r="J24" s="6">
        <f t="shared" si="0"/>
        <v>38891.39</v>
      </c>
    </row>
    <row r="25" spans="1:10" x14ac:dyDescent="0.25">
      <c r="A25" s="4" t="s">
        <v>7</v>
      </c>
      <c r="B25" s="5">
        <v>43286</v>
      </c>
      <c r="C25" s="4"/>
      <c r="D25" s="4" t="s">
        <v>30</v>
      </c>
      <c r="E25" s="4" t="s">
        <v>82</v>
      </c>
      <c r="F25" s="4"/>
      <c r="G25" s="4" t="s">
        <v>148</v>
      </c>
      <c r="H25" s="6">
        <v>-7721.35</v>
      </c>
      <c r="I25" s="4"/>
      <c r="J25" s="6">
        <f t="shared" si="0"/>
        <v>31170.04</v>
      </c>
    </row>
    <row r="26" spans="1:10" x14ac:dyDescent="0.25">
      <c r="A26" s="4" t="s">
        <v>8</v>
      </c>
      <c r="B26" s="5">
        <v>43286</v>
      </c>
      <c r="C26" s="4"/>
      <c r="D26" s="4" t="s">
        <v>31</v>
      </c>
      <c r="E26" s="4" t="s">
        <v>87</v>
      </c>
      <c r="F26" s="4"/>
      <c r="G26" s="4" t="s">
        <v>149</v>
      </c>
      <c r="H26" s="6">
        <v>-141.99</v>
      </c>
      <c r="I26" s="4"/>
      <c r="J26" s="6">
        <f t="shared" si="0"/>
        <v>31028.05</v>
      </c>
    </row>
    <row r="27" spans="1:10" x14ac:dyDescent="0.25">
      <c r="A27" s="4" t="s">
        <v>8</v>
      </c>
      <c r="B27" s="5">
        <v>43286</v>
      </c>
      <c r="C27" s="4"/>
      <c r="D27" s="4" t="s">
        <v>32</v>
      </c>
      <c r="E27" s="4" t="s">
        <v>97</v>
      </c>
      <c r="F27" s="4"/>
      <c r="G27" s="4" t="s">
        <v>150</v>
      </c>
      <c r="H27" s="6">
        <v>-881.28</v>
      </c>
      <c r="I27" s="4"/>
      <c r="J27" s="6">
        <f t="shared" si="0"/>
        <v>30146.77</v>
      </c>
    </row>
    <row r="28" spans="1:10" x14ac:dyDescent="0.25">
      <c r="A28" s="4" t="s">
        <v>8</v>
      </c>
      <c r="B28" s="5">
        <v>43291</v>
      </c>
      <c r="C28" s="4"/>
      <c r="D28" s="4" t="s">
        <v>33</v>
      </c>
      <c r="E28" s="4" t="s">
        <v>98</v>
      </c>
      <c r="F28" s="4"/>
      <c r="G28" s="4" t="s">
        <v>151</v>
      </c>
      <c r="H28" s="6">
        <v>-109.8</v>
      </c>
      <c r="I28" s="4"/>
      <c r="J28" s="6">
        <f t="shared" si="0"/>
        <v>30036.97</v>
      </c>
    </row>
    <row r="29" spans="1:10" x14ac:dyDescent="0.25">
      <c r="A29" s="4" t="s">
        <v>8</v>
      </c>
      <c r="B29" s="5">
        <v>43291</v>
      </c>
      <c r="C29" s="4"/>
      <c r="D29" s="4" t="s">
        <v>34</v>
      </c>
      <c r="E29" s="4" t="s">
        <v>99</v>
      </c>
      <c r="F29" s="4"/>
      <c r="G29" s="4" t="s">
        <v>152</v>
      </c>
      <c r="H29" s="6">
        <v>-300</v>
      </c>
      <c r="I29" s="4"/>
      <c r="J29" s="6">
        <f t="shared" si="0"/>
        <v>29736.97</v>
      </c>
    </row>
    <row r="30" spans="1:10" x14ac:dyDescent="0.25">
      <c r="A30" s="4" t="s">
        <v>8</v>
      </c>
      <c r="B30" s="5">
        <v>43291</v>
      </c>
      <c r="C30" s="4"/>
      <c r="D30" s="4" t="s">
        <v>35</v>
      </c>
      <c r="E30" s="4" t="s">
        <v>100</v>
      </c>
      <c r="F30" s="4"/>
      <c r="G30" s="4" t="s">
        <v>153</v>
      </c>
      <c r="H30" s="6">
        <v>-139.63</v>
      </c>
      <c r="I30" s="4"/>
      <c r="J30" s="6">
        <f t="shared" si="0"/>
        <v>29597.34</v>
      </c>
    </row>
    <row r="31" spans="1:10" x14ac:dyDescent="0.25">
      <c r="A31" s="4" t="s">
        <v>8</v>
      </c>
      <c r="B31" s="5">
        <v>43291</v>
      </c>
      <c r="C31" s="4"/>
      <c r="D31" s="4" t="s">
        <v>36</v>
      </c>
      <c r="E31" s="4" t="s">
        <v>101</v>
      </c>
      <c r="F31" s="4"/>
      <c r="G31" s="4" t="s">
        <v>154</v>
      </c>
      <c r="H31" s="6">
        <v>-400</v>
      </c>
      <c r="I31" s="4"/>
      <c r="J31" s="6">
        <f t="shared" si="0"/>
        <v>29197.34</v>
      </c>
    </row>
    <row r="32" spans="1:10" x14ac:dyDescent="0.25">
      <c r="A32" s="4" t="s">
        <v>8</v>
      </c>
      <c r="B32" s="5">
        <v>43291</v>
      </c>
      <c r="C32" s="4"/>
      <c r="D32" s="4" t="s">
        <v>37</v>
      </c>
      <c r="E32" s="4" t="s">
        <v>102</v>
      </c>
      <c r="F32" s="4"/>
      <c r="G32" s="4" t="s">
        <v>155</v>
      </c>
      <c r="H32" s="6">
        <v>-1199</v>
      </c>
      <c r="I32" s="4"/>
      <c r="J32" s="6">
        <f t="shared" si="0"/>
        <v>27998.34</v>
      </c>
    </row>
    <row r="33" spans="1:10" x14ac:dyDescent="0.25">
      <c r="A33" s="4" t="s">
        <v>8</v>
      </c>
      <c r="B33" s="5">
        <v>43291</v>
      </c>
      <c r="C33" s="4"/>
      <c r="D33" s="4" t="s">
        <v>38</v>
      </c>
      <c r="E33" s="4" t="s">
        <v>103</v>
      </c>
      <c r="F33" s="4"/>
      <c r="G33" s="4" t="s">
        <v>156</v>
      </c>
      <c r="H33" s="6">
        <v>-160</v>
      </c>
      <c r="I33" s="4"/>
      <c r="J33" s="6">
        <f t="shared" si="0"/>
        <v>27838.34</v>
      </c>
    </row>
    <row r="34" spans="1:10" x14ac:dyDescent="0.25">
      <c r="A34" s="4" t="s">
        <v>9</v>
      </c>
      <c r="B34" s="5">
        <v>43291</v>
      </c>
      <c r="C34" s="4"/>
      <c r="D34" s="4"/>
      <c r="E34" s="4"/>
      <c r="F34" s="4"/>
      <c r="G34" s="4" t="s">
        <v>157</v>
      </c>
      <c r="H34" s="6">
        <v>50000</v>
      </c>
      <c r="I34" s="4"/>
      <c r="J34" s="6">
        <f t="shared" si="0"/>
        <v>77838.34</v>
      </c>
    </row>
    <row r="35" spans="1:10" x14ac:dyDescent="0.25">
      <c r="A35" s="4" t="s">
        <v>10</v>
      </c>
      <c r="B35" s="5">
        <v>43291</v>
      </c>
      <c r="C35" s="4"/>
      <c r="D35" s="4"/>
      <c r="E35" s="4"/>
      <c r="F35" s="4"/>
      <c r="G35" s="4" t="s">
        <v>10</v>
      </c>
      <c r="H35" s="6">
        <v>23381.61</v>
      </c>
      <c r="I35" s="4"/>
      <c r="J35" s="6">
        <f t="shared" si="0"/>
        <v>101219.95</v>
      </c>
    </row>
    <row r="36" spans="1:10" x14ac:dyDescent="0.25">
      <c r="A36" s="4" t="s">
        <v>8</v>
      </c>
      <c r="B36" s="5">
        <v>43292</v>
      </c>
      <c r="C36" s="4"/>
      <c r="D36" s="4" t="s">
        <v>39</v>
      </c>
      <c r="E36" s="4" t="s">
        <v>104</v>
      </c>
      <c r="F36" s="4"/>
      <c r="G36" s="4" t="s">
        <v>158</v>
      </c>
      <c r="H36" s="6">
        <v>-4731.6499999999996</v>
      </c>
      <c r="I36" s="4"/>
      <c r="J36" s="6">
        <f t="shared" si="0"/>
        <v>96488.3</v>
      </c>
    </row>
    <row r="37" spans="1:10" x14ac:dyDescent="0.25">
      <c r="A37" s="4" t="s">
        <v>8</v>
      </c>
      <c r="B37" s="5">
        <v>43292</v>
      </c>
      <c r="C37" s="4"/>
      <c r="D37" s="4" t="s">
        <v>40</v>
      </c>
      <c r="E37" s="4" t="s">
        <v>84</v>
      </c>
      <c r="F37" s="4"/>
      <c r="G37" s="4" t="s">
        <v>134</v>
      </c>
      <c r="H37" s="6">
        <v>-83.16</v>
      </c>
      <c r="I37" s="4"/>
      <c r="J37" s="6">
        <f t="shared" si="0"/>
        <v>96405.14</v>
      </c>
    </row>
    <row r="38" spans="1:10" x14ac:dyDescent="0.25">
      <c r="A38" s="4" t="s">
        <v>9</v>
      </c>
      <c r="B38" s="5">
        <v>43293</v>
      </c>
      <c r="C38" s="4"/>
      <c r="D38" s="4"/>
      <c r="E38" s="4"/>
      <c r="F38" s="4"/>
      <c r="G38" s="4" t="s">
        <v>159</v>
      </c>
      <c r="H38" s="6">
        <v>-24000</v>
      </c>
      <c r="I38" s="4"/>
      <c r="J38" s="6">
        <f t="shared" si="0"/>
        <v>72405.14</v>
      </c>
    </row>
    <row r="39" spans="1:10" x14ac:dyDescent="0.25">
      <c r="A39" s="4" t="s">
        <v>8</v>
      </c>
      <c r="B39" s="5">
        <v>43293</v>
      </c>
      <c r="C39" s="4"/>
      <c r="D39" s="4" t="s">
        <v>41</v>
      </c>
      <c r="E39" s="4" t="s">
        <v>105</v>
      </c>
      <c r="F39" s="4"/>
      <c r="G39" s="4" t="s">
        <v>160</v>
      </c>
      <c r="H39" s="6">
        <v>-600</v>
      </c>
      <c r="I39" s="4"/>
      <c r="J39" s="6">
        <f t="shared" ref="J39:J70" si="1">ROUND(J38+H39,5)</f>
        <v>71805.14</v>
      </c>
    </row>
    <row r="40" spans="1:10" x14ac:dyDescent="0.25">
      <c r="A40" s="4" t="s">
        <v>8</v>
      </c>
      <c r="B40" s="5">
        <v>43294</v>
      </c>
      <c r="C40" s="4"/>
      <c r="D40" s="4" t="s">
        <v>42</v>
      </c>
      <c r="E40" s="4" t="s">
        <v>106</v>
      </c>
      <c r="F40" s="4"/>
      <c r="G40" s="4" t="s">
        <v>161</v>
      </c>
      <c r="H40" s="6">
        <v>-7700</v>
      </c>
      <c r="I40" s="4"/>
      <c r="J40" s="6">
        <f t="shared" si="1"/>
        <v>64105.14</v>
      </c>
    </row>
    <row r="41" spans="1:10" x14ac:dyDescent="0.25">
      <c r="A41" s="4" t="s">
        <v>8</v>
      </c>
      <c r="B41" s="5">
        <v>43298</v>
      </c>
      <c r="C41" s="4"/>
      <c r="D41" s="4" t="s">
        <v>43</v>
      </c>
      <c r="E41" s="4" t="s">
        <v>107</v>
      </c>
      <c r="F41" s="4"/>
      <c r="G41" s="4" t="s">
        <v>162</v>
      </c>
      <c r="H41" s="6">
        <v>-149.99</v>
      </c>
      <c r="I41" s="4"/>
      <c r="J41" s="6">
        <f t="shared" si="1"/>
        <v>63955.15</v>
      </c>
    </row>
    <row r="42" spans="1:10" x14ac:dyDescent="0.25">
      <c r="A42" s="4" t="s">
        <v>8</v>
      </c>
      <c r="B42" s="5">
        <v>43298</v>
      </c>
      <c r="C42" s="4"/>
      <c r="D42" s="4" t="s">
        <v>44</v>
      </c>
      <c r="E42" s="4" t="s">
        <v>108</v>
      </c>
      <c r="F42" s="4"/>
      <c r="G42" s="4" t="s">
        <v>163</v>
      </c>
      <c r="H42" s="6">
        <v>-109.48</v>
      </c>
      <c r="I42" s="4"/>
      <c r="J42" s="6">
        <f t="shared" si="1"/>
        <v>63845.67</v>
      </c>
    </row>
    <row r="43" spans="1:10" x14ac:dyDescent="0.25">
      <c r="A43" s="4" t="s">
        <v>8</v>
      </c>
      <c r="B43" s="5">
        <v>43298</v>
      </c>
      <c r="C43" s="4"/>
      <c r="D43" s="4" t="s">
        <v>45</v>
      </c>
      <c r="E43" s="4" t="s">
        <v>109</v>
      </c>
      <c r="F43" s="4"/>
      <c r="G43" s="4" t="s">
        <v>164</v>
      </c>
      <c r="H43" s="6">
        <v>-811.19</v>
      </c>
      <c r="I43" s="4"/>
      <c r="J43" s="6">
        <f t="shared" si="1"/>
        <v>63034.48</v>
      </c>
    </row>
    <row r="44" spans="1:10" x14ac:dyDescent="0.25">
      <c r="A44" s="4" t="s">
        <v>8</v>
      </c>
      <c r="B44" s="5">
        <v>43298</v>
      </c>
      <c r="C44" s="4"/>
      <c r="D44" s="4" t="s">
        <v>46</v>
      </c>
      <c r="E44" s="4" t="s">
        <v>110</v>
      </c>
      <c r="F44" s="4"/>
      <c r="G44" s="4" t="s">
        <v>165</v>
      </c>
      <c r="H44" s="6">
        <v>-7962</v>
      </c>
      <c r="I44" s="4"/>
      <c r="J44" s="6">
        <f t="shared" si="1"/>
        <v>55072.480000000003</v>
      </c>
    </row>
    <row r="45" spans="1:10" x14ac:dyDescent="0.25">
      <c r="A45" s="4" t="s">
        <v>8</v>
      </c>
      <c r="B45" s="5">
        <v>43298</v>
      </c>
      <c r="C45" s="4"/>
      <c r="D45" s="4" t="s">
        <v>47</v>
      </c>
      <c r="E45" s="4" t="s">
        <v>89</v>
      </c>
      <c r="F45" s="4"/>
      <c r="G45" s="4" t="s">
        <v>166</v>
      </c>
      <c r="H45" s="6">
        <v>-65</v>
      </c>
      <c r="I45" s="4"/>
      <c r="J45" s="6">
        <f t="shared" si="1"/>
        <v>55007.48</v>
      </c>
    </row>
    <row r="46" spans="1:10" x14ac:dyDescent="0.25">
      <c r="A46" s="4" t="s">
        <v>8</v>
      </c>
      <c r="B46" s="5">
        <v>43298</v>
      </c>
      <c r="C46" s="4"/>
      <c r="D46" s="4" t="s">
        <v>48</v>
      </c>
      <c r="E46" s="4" t="s">
        <v>111</v>
      </c>
      <c r="F46" s="4"/>
      <c r="G46" s="4" t="s">
        <v>167</v>
      </c>
      <c r="H46" s="6">
        <v>-796.96</v>
      </c>
      <c r="I46" s="4"/>
      <c r="J46" s="6">
        <f t="shared" si="1"/>
        <v>54210.52</v>
      </c>
    </row>
    <row r="47" spans="1:10" x14ac:dyDescent="0.25">
      <c r="A47" s="4" t="s">
        <v>8</v>
      </c>
      <c r="B47" s="5">
        <v>43298</v>
      </c>
      <c r="C47" s="4"/>
      <c r="D47" s="4" t="s">
        <v>49</v>
      </c>
      <c r="E47" s="4" t="s">
        <v>112</v>
      </c>
      <c r="F47" s="4"/>
      <c r="G47" s="4" t="s">
        <v>168</v>
      </c>
      <c r="H47" s="6">
        <v>-460.19</v>
      </c>
      <c r="I47" s="4"/>
      <c r="J47" s="6">
        <f t="shared" si="1"/>
        <v>53750.33</v>
      </c>
    </row>
    <row r="48" spans="1:10" x14ac:dyDescent="0.25">
      <c r="A48" s="4" t="s">
        <v>8</v>
      </c>
      <c r="B48" s="5">
        <v>43298</v>
      </c>
      <c r="C48" s="4"/>
      <c r="D48" s="4" t="s">
        <v>50</v>
      </c>
      <c r="E48" s="4" t="s">
        <v>113</v>
      </c>
      <c r="F48" s="4"/>
      <c r="G48" s="4" t="s">
        <v>169</v>
      </c>
      <c r="H48" s="6">
        <v>-9.39</v>
      </c>
      <c r="I48" s="4"/>
      <c r="J48" s="6">
        <f t="shared" si="1"/>
        <v>53740.94</v>
      </c>
    </row>
    <row r="49" spans="1:10" x14ac:dyDescent="0.25">
      <c r="A49" s="4" t="s">
        <v>8</v>
      </c>
      <c r="B49" s="5">
        <v>43298</v>
      </c>
      <c r="C49" s="4"/>
      <c r="D49" s="4" t="s">
        <v>51</v>
      </c>
      <c r="E49" s="4" t="s">
        <v>114</v>
      </c>
      <c r="F49" s="4"/>
      <c r="G49" s="4" t="s">
        <v>170</v>
      </c>
      <c r="H49" s="6">
        <v>-5979.4</v>
      </c>
      <c r="I49" s="4"/>
      <c r="J49" s="6">
        <f t="shared" si="1"/>
        <v>47761.54</v>
      </c>
    </row>
    <row r="50" spans="1:10" x14ac:dyDescent="0.25">
      <c r="A50" s="4" t="s">
        <v>8</v>
      </c>
      <c r="B50" s="5">
        <v>43298</v>
      </c>
      <c r="C50" s="4"/>
      <c r="D50" s="4" t="s">
        <v>52</v>
      </c>
      <c r="E50" s="4" t="s">
        <v>115</v>
      </c>
      <c r="F50" s="4"/>
      <c r="G50" s="4" t="s">
        <v>171</v>
      </c>
      <c r="H50" s="6">
        <v>-5</v>
      </c>
      <c r="I50" s="4"/>
      <c r="J50" s="6">
        <f t="shared" si="1"/>
        <v>47756.54</v>
      </c>
    </row>
    <row r="51" spans="1:10" x14ac:dyDescent="0.25">
      <c r="A51" s="4" t="s">
        <v>8</v>
      </c>
      <c r="B51" s="5">
        <v>43298</v>
      </c>
      <c r="C51" s="4"/>
      <c r="D51" s="4" t="s">
        <v>53</v>
      </c>
      <c r="E51" s="4" t="s">
        <v>116</v>
      </c>
      <c r="F51" s="4"/>
      <c r="G51" s="4" t="s">
        <v>172</v>
      </c>
      <c r="H51" s="6">
        <v>-907.58</v>
      </c>
      <c r="I51" s="4"/>
      <c r="J51" s="6">
        <f t="shared" si="1"/>
        <v>46848.959999999999</v>
      </c>
    </row>
    <row r="52" spans="1:10" x14ac:dyDescent="0.25">
      <c r="A52" s="4" t="s">
        <v>8</v>
      </c>
      <c r="B52" s="5">
        <v>43298</v>
      </c>
      <c r="C52" s="4"/>
      <c r="D52" s="4" t="s">
        <v>54</v>
      </c>
      <c r="E52" s="4" t="s">
        <v>117</v>
      </c>
      <c r="F52" s="4"/>
      <c r="G52" s="4" t="s">
        <v>173</v>
      </c>
      <c r="H52" s="6">
        <v>0</v>
      </c>
      <c r="I52" s="4"/>
      <c r="J52" s="6">
        <f t="shared" si="1"/>
        <v>46848.959999999999</v>
      </c>
    </row>
    <row r="53" spans="1:10" x14ac:dyDescent="0.25">
      <c r="A53" s="4" t="s">
        <v>8</v>
      </c>
      <c r="B53" s="5">
        <v>43298</v>
      </c>
      <c r="C53" s="4"/>
      <c r="D53" s="4" t="s">
        <v>55</v>
      </c>
      <c r="E53" s="4" t="s">
        <v>118</v>
      </c>
      <c r="F53" s="4"/>
      <c r="G53" s="4" t="s">
        <v>174</v>
      </c>
      <c r="H53" s="6">
        <v>-680.5</v>
      </c>
      <c r="I53" s="4"/>
      <c r="J53" s="6">
        <f t="shared" si="1"/>
        <v>46168.46</v>
      </c>
    </row>
    <row r="54" spans="1:10" x14ac:dyDescent="0.25">
      <c r="A54" s="4" t="s">
        <v>8</v>
      </c>
      <c r="B54" s="5">
        <v>43298</v>
      </c>
      <c r="C54" s="4"/>
      <c r="D54" s="4" t="s">
        <v>56</v>
      </c>
      <c r="E54" s="4" t="s">
        <v>119</v>
      </c>
      <c r="F54" s="4"/>
      <c r="G54" s="4" t="s">
        <v>171</v>
      </c>
      <c r="H54" s="6">
        <v>-23.63</v>
      </c>
      <c r="I54" s="4"/>
      <c r="J54" s="6">
        <f t="shared" si="1"/>
        <v>46144.83</v>
      </c>
    </row>
    <row r="55" spans="1:10" x14ac:dyDescent="0.25">
      <c r="A55" s="4" t="s">
        <v>8</v>
      </c>
      <c r="B55" s="5">
        <v>43298</v>
      </c>
      <c r="C55" s="4"/>
      <c r="D55" s="4" t="s">
        <v>57</v>
      </c>
      <c r="E55" s="4" t="s">
        <v>117</v>
      </c>
      <c r="F55" s="4"/>
      <c r="G55" s="4" t="s">
        <v>175</v>
      </c>
      <c r="H55" s="6">
        <v>-4930</v>
      </c>
      <c r="I55" s="4"/>
      <c r="J55" s="6">
        <f t="shared" si="1"/>
        <v>41214.83</v>
      </c>
    </row>
    <row r="56" spans="1:10" x14ac:dyDescent="0.25">
      <c r="A56" s="4" t="s">
        <v>8</v>
      </c>
      <c r="B56" s="5">
        <v>43299</v>
      </c>
      <c r="C56" s="4"/>
      <c r="D56" s="4" t="s">
        <v>58</v>
      </c>
      <c r="E56" s="4" t="s">
        <v>120</v>
      </c>
      <c r="F56" s="4"/>
      <c r="G56" s="4" t="s">
        <v>176</v>
      </c>
      <c r="H56" s="6">
        <v>-2000</v>
      </c>
      <c r="I56" s="4"/>
      <c r="J56" s="6">
        <f t="shared" si="1"/>
        <v>39214.83</v>
      </c>
    </row>
    <row r="57" spans="1:10" x14ac:dyDescent="0.25">
      <c r="A57" s="4" t="s">
        <v>8</v>
      </c>
      <c r="B57" s="5">
        <v>43299</v>
      </c>
      <c r="C57" s="4"/>
      <c r="D57" s="4" t="s">
        <v>59</v>
      </c>
      <c r="E57" s="4" t="s">
        <v>121</v>
      </c>
      <c r="F57" s="4"/>
      <c r="G57" s="4" t="s">
        <v>177</v>
      </c>
      <c r="H57" s="6">
        <v>-960</v>
      </c>
      <c r="I57" s="4"/>
      <c r="J57" s="6">
        <f t="shared" si="1"/>
        <v>38254.83</v>
      </c>
    </row>
    <row r="58" spans="1:10" x14ac:dyDescent="0.25">
      <c r="A58" s="4" t="s">
        <v>7</v>
      </c>
      <c r="B58" s="5">
        <v>43300</v>
      </c>
      <c r="C58" s="4"/>
      <c r="D58" s="4" t="s">
        <v>60</v>
      </c>
      <c r="E58" s="4" t="s">
        <v>96</v>
      </c>
      <c r="F58" s="4"/>
      <c r="G58" s="4" t="s">
        <v>147</v>
      </c>
      <c r="H58" s="6">
        <v>-4206.34</v>
      </c>
      <c r="I58" s="4"/>
      <c r="J58" s="6">
        <f t="shared" si="1"/>
        <v>34048.49</v>
      </c>
    </row>
    <row r="59" spans="1:10" x14ac:dyDescent="0.25">
      <c r="A59" s="4" t="s">
        <v>7</v>
      </c>
      <c r="B59" s="5">
        <v>43300</v>
      </c>
      <c r="C59" s="4"/>
      <c r="D59" s="4" t="s">
        <v>30</v>
      </c>
      <c r="E59" s="4" t="s">
        <v>82</v>
      </c>
      <c r="F59" s="4"/>
      <c r="G59" s="4" t="s">
        <v>148</v>
      </c>
      <c r="H59" s="6">
        <v>-7700.45</v>
      </c>
      <c r="I59" s="4"/>
      <c r="J59" s="6">
        <f t="shared" si="1"/>
        <v>26348.04</v>
      </c>
    </row>
    <row r="60" spans="1:10" x14ac:dyDescent="0.25">
      <c r="A60" s="4" t="s">
        <v>7</v>
      </c>
      <c r="B60" s="5">
        <v>43300</v>
      </c>
      <c r="C60" s="4"/>
      <c r="D60" s="4" t="s">
        <v>61</v>
      </c>
      <c r="E60" s="4" t="s">
        <v>122</v>
      </c>
      <c r="F60" s="4"/>
      <c r="G60" s="4" t="s">
        <v>178</v>
      </c>
      <c r="H60" s="6">
        <v>-186.08</v>
      </c>
      <c r="I60" s="4"/>
      <c r="J60" s="6">
        <f t="shared" si="1"/>
        <v>26161.96</v>
      </c>
    </row>
    <row r="61" spans="1:10" x14ac:dyDescent="0.25">
      <c r="A61" s="4" t="s">
        <v>7</v>
      </c>
      <c r="B61" s="5">
        <v>43300</v>
      </c>
      <c r="C61" s="4"/>
      <c r="D61" s="4" t="s">
        <v>62</v>
      </c>
      <c r="E61" s="4" t="s">
        <v>123</v>
      </c>
      <c r="F61" s="4"/>
      <c r="G61" s="4" t="s">
        <v>179</v>
      </c>
      <c r="H61" s="6">
        <v>-10501.62</v>
      </c>
      <c r="I61" s="4"/>
      <c r="J61" s="6">
        <f t="shared" si="1"/>
        <v>15660.34</v>
      </c>
    </row>
    <row r="62" spans="1:10" x14ac:dyDescent="0.25">
      <c r="A62" s="4" t="s">
        <v>8</v>
      </c>
      <c r="B62" s="5">
        <v>43300</v>
      </c>
      <c r="C62" s="4"/>
      <c r="D62" s="4" t="s">
        <v>63</v>
      </c>
      <c r="E62" s="4" t="s">
        <v>110</v>
      </c>
      <c r="F62" s="4"/>
      <c r="G62" s="4" t="s">
        <v>180</v>
      </c>
      <c r="H62" s="6">
        <v>-209.96</v>
      </c>
      <c r="I62" s="4"/>
      <c r="J62" s="6">
        <f t="shared" si="1"/>
        <v>15450.38</v>
      </c>
    </row>
    <row r="63" spans="1:10" x14ac:dyDescent="0.25">
      <c r="A63" s="4" t="s">
        <v>9</v>
      </c>
      <c r="B63" s="5">
        <v>43300</v>
      </c>
      <c r="C63" s="4"/>
      <c r="D63" s="4"/>
      <c r="E63" s="4"/>
      <c r="F63" s="4"/>
      <c r="G63" s="4" t="s">
        <v>157</v>
      </c>
      <c r="H63" s="6">
        <v>80000</v>
      </c>
      <c r="I63" s="4"/>
      <c r="J63" s="6">
        <f t="shared" si="1"/>
        <v>95450.38</v>
      </c>
    </row>
    <row r="64" spans="1:10" x14ac:dyDescent="0.25">
      <c r="A64" s="4" t="s">
        <v>9</v>
      </c>
      <c r="B64" s="5">
        <v>43300</v>
      </c>
      <c r="C64" s="4"/>
      <c r="D64" s="4"/>
      <c r="E64" s="4"/>
      <c r="F64" s="4"/>
      <c r="G64" s="4" t="s">
        <v>159</v>
      </c>
      <c r="H64" s="6">
        <v>-30000</v>
      </c>
      <c r="I64" s="4"/>
      <c r="J64" s="6">
        <f t="shared" si="1"/>
        <v>65450.38</v>
      </c>
    </row>
    <row r="65" spans="1:10" x14ac:dyDescent="0.25">
      <c r="A65" s="4" t="s">
        <v>8</v>
      </c>
      <c r="B65" s="5">
        <v>43300</v>
      </c>
      <c r="C65" s="4"/>
      <c r="D65" s="4" t="s">
        <v>64</v>
      </c>
      <c r="E65" s="4" t="s">
        <v>85</v>
      </c>
      <c r="F65" s="4"/>
      <c r="G65" s="4" t="s">
        <v>181</v>
      </c>
      <c r="H65" s="6">
        <v>-105.96</v>
      </c>
      <c r="I65" s="4"/>
      <c r="J65" s="6">
        <f t="shared" si="1"/>
        <v>65344.42</v>
      </c>
    </row>
    <row r="66" spans="1:10" x14ac:dyDescent="0.25">
      <c r="A66" s="4" t="s">
        <v>8</v>
      </c>
      <c r="B66" s="5">
        <v>43300</v>
      </c>
      <c r="C66" s="4"/>
      <c r="D66" s="4" t="s">
        <v>65</v>
      </c>
      <c r="E66" s="4" t="s">
        <v>99</v>
      </c>
      <c r="F66" s="4"/>
      <c r="G66" s="4" t="s">
        <v>182</v>
      </c>
      <c r="H66" s="6">
        <v>-319.14</v>
      </c>
      <c r="I66" s="4"/>
      <c r="J66" s="6">
        <f t="shared" si="1"/>
        <v>65025.279999999999</v>
      </c>
    </row>
    <row r="67" spans="1:10" x14ac:dyDescent="0.25">
      <c r="A67" s="4" t="s">
        <v>8</v>
      </c>
      <c r="B67" s="5">
        <v>43300</v>
      </c>
      <c r="C67" s="4"/>
      <c r="D67" s="4" t="s">
        <v>66</v>
      </c>
      <c r="E67" s="4" t="s">
        <v>124</v>
      </c>
      <c r="F67" s="4"/>
      <c r="G67" s="4" t="s">
        <v>183</v>
      </c>
      <c r="H67" s="6">
        <v>-1200</v>
      </c>
      <c r="I67" s="4"/>
      <c r="J67" s="6">
        <f t="shared" si="1"/>
        <v>63825.279999999999</v>
      </c>
    </row>
    <row r="68" spans="1:10" x14ac:dyDescent="0.25">
      <c r="A68" s="4" t="s">
        <v>8</v>
      </c>
      <c r="B68" s="5">
        <v>43300</v>
      </c>
      <c r="C68" s="4"/>
      <c r="D68" s="4" t="s">
        <v>67</v>
      </c>
      <c r="E68" s="4" t="s">
        <v>124</v>
      </c>
      <c r="F68" s="4"/>
      <c r="G68" s="4" t="s">
        <v>184</v>
      </c>
      <c r="H68" s="6">
        <v>-1200</v>
      </c>
      <c r="I68" s="4"/>
      <c r="J68" s="6">
        <f t="shared" si="1"/>
        <v>62625.279999999999</v>
      </c>
    </row>
    <row r="69" spans="1:10" x14ac:dyDescent="0.25">
      <c r="A69" s="4" t="s">
        <v>8</v>
      </c>
      <c r="B69" s="5">
        <v>43301</v>
      </c>
      <c r="C69" s="4"/>
      <c r="D69" s="4" t="s">
        <v>68</v>
      </c>
      <c r="E69" s="4" t="s">
        <v>84</v>
      </c>
      <c r="F69" s="4"/>
      <c r="G69" s="4" t="s">
        <v>185</v>
      </c>
      <c r="H69" s="6">
        <v>-146.78</v>
      </c>
      <c r="I69" s="4"/>
      <c r="J69" s="6">
        <f t="shared" si="1"/>
        <v>62478.5</v>
      </c>
    </row>
    <row r="70" spans="1:10" x14ac:dyDescent="0.25">
      <c r="A70" s="4" t="s">
        <v>8</v>
      </c>
      <c r="B70" s="5">
        <v>43301</v>
      </c>
      <c r="C70" s="4"/>
      <c r="D70" s="4" t="s">
        <v>69</v>
      </c>
      <c r="E70" s="4" t="s">
        <v>125</v>
      </c>
      <c r="F70" s="4"/>
      <c r="G70" s="4" t="s">
        <v>186</v>
      </c>
      <c r="H70" s="6">
        <v>-340</v>
      </c>
      <c r="I70" s="4"/>
      <c r="J70" s="6">
        <f t="shared" si="1"/>
        <v>62138.5</v>
      </c>
    </row>
    <row r="71" spans="1:10" x14ac:dyDescent="0.25">
      <c r="A71" s="4" t="s">
        <v>8</v>
      </c>
      <c r="B71" s="5">
        <v>43304</v>
      </c>
      <c r="C71" s="4"/>
      <c r="D71" s="4" t="s">
        <v>70</v>
      </c>
      <c r="E71" s="4" t="s">
        <v>126</v>
      </c>
      <c r="F71" s="4"/>
      <c r="G71" s="4" t="s">
        <v>187</v>
      </c>
      <c r="H71" s="6">
        <v>-3000</v>
      </c>
      <c r="I71" s="4"/>
      <c r="J71" s="6">
        <f t="shared" ref="J71:J89" si="2">ROUND(J70+H71,5)</f>
        <v>59138.5</v>
      </c>
    </row>
    <row r="72" spans="1:10" x14ac:dyDescent="0.25">
      <c r="A72" s="4" t="s">
        <v>10</v>
      </c>
      <c r="B72" s="5">
        <v>43307</v>
      </c>
      <c r="C72" s="4"/>
      <c r="D72" s="4"/>
      <c r="E72" s="4"/>
      <c r="F72" s="4"/>
      <c r="G72" s="4" t="s">
        <v>10</v>
      </c>
      <c r="H72" s="6">
        <v>11196.34</v>
      </c>
      <c r="I72" s="4"/>
      <c r="J72" s="6">
        <f t="shared" si="2"/>
        <v>70334.84</v>
      </c>
    </row>
    <row r="73" spans="1:10" x14ac:dyDescent="0.25">
      <c r="A73" s="4" t="s">
        <v>10</v>
      </c>
      <c r="B73" s="5">
        <v>43307</v>
      </c>
      <c r="C73" s="4"/>
      <c r="D73" s="4"/>
      <c r="E73" s="4"/>
      <c r="F73" s="4"/>
      <c r="G73" s="4" t="s">
        <v>10</v>
      </c>
      <c r="H73" s="6">
        <v>70000</v>
      </c>
      <c r="I73" s="4"/>
      <c r="J73" s="6">
        <f t="shared" si="2"/>
        <v>140334.84</v>
      </c>
    </row>
    <row r="74" spans="1:10" x14ac:dyDescent="0.25">
      <c r="A74" s="4" t="s">
        <v>10</v>
      </c>
      <c r="B74" s="5">
        <v>43308</v>
      </c>
      <c r="C74" s="4"/>
      <c r="D74" s="4"/>
      <c r="E74" s="4"/>
      <c r="F74" s="4"/>
      <c r="G74" s="4" t="s">
        <v>10</v>
      </c>
      <c r="H74" s="6">
        <v>226157</v>
      </c>
      <c r="I74" s="4"/>
      <c r="J74" s="6">
        <f t="shared" si="2"/>
        <v>366491.84</v>
      </c>
    </row>
    <row r="75" spans="1:10" x14ac:dyDescent="0.25">
      <c r="A75" s="4" t="s">
        <v>9</v>
      </c>
      <c r="B75" s="5">
        <v>43311</v>
      </c>
      <c r="C75" s="4"/>
      <c r="D75" s="4"/>
      <c r="E75" s="4"/>
      <c r="F75" s="4"/>
      <c r="G75" s="4" t="s">
        <v>188</v>
      </c>
      <c r="H75" s="6">
        <v>-296157</v>
      </c>
      <c r="I75" s="4"/>
      <c r="J75" s="6">
        <f t="shared" si="2"/>
        <v>70334.84</v>
      </c>
    </row>
    <row r="76" spans="1:10" x14ac:dyDescent="0.25">
      <c r="A76" s="4" t="s">
        <v>8</v>
      </c>
      <c r="B76" s="5">
        <v>43311</v>
      </c>
      <c r="C76" s="4"/>
      <c r="D76" s="4" t="s">
        <v>71</v>
      </c>
      <c r="E76" s="4" t="s">
        <v>127</v>
      </c>
      <c r="F76" s="4"/>
      <c r="G76" s="4" t="s">
        <v>198</v>
      </c>
      <c r="H76" s="6">
        <v>-7370</v>
      </c>
      <c r="I76" s="4"/>
      <c r="J76" s="6">
        <f t="shared" si="2"/>
        <v>62964.84</v>
      </c>
    </row>
    <row r="77" spans="1:10" x14ac:dyDescent="0.25">
      <c r="A77" s="4" t="s">
        <v>8</v>
      </c>
      <c r="B77" s="5">
        <v>43312</v>
      </c>
      <c r="C77" s="4"/>
      <c r="D77" s="4" t="s">
        <v>72</v>
      </c>
      <c r="E77" s="4" t="s">
        <v>94</v>
      </c>
      <c r="F77" s="4"/>
      <c r="G77" s="4" t="s">
        <v>144</v>
      </c>
      <c r="H77" s="6">
        <v>-104.23</v>
      </c>
      <c r="I77" s="4"/>
      <c r="J77" s="6">
        <f t="shared" si="2"/>
        <v>62860.61</v>
      </c>
    </row>
    <row r="78" spans="1:10" x14ac:dyDescent="0.25">
      <c r="A78" s="4" t="s">
        <v>8</v>
      </c>
      <c r="B78" s="5">
        <v>43312</v>
      </c>
      <c r="C78" s="4"/>
      <c r="D78" s="4" t="s">
        <v>73</v>
      </c>
      <c r="E78" s="4" t="s">
        <v>95</v>
      </c>
      <c r="F78" s="4"/>
      <c r="G78" s="4" t="s">
        <v>145</v>
      </c>
      <c r="H78" s="6">
        <v>-510.27</v>
      </c>
      <c r="I78" s="4"/>
      <c r="J78" s="6">
        <f t="shared" si="2"/>
        <v>62350.34</v>
      </c>
    </row>
    <row r="79" spans="1:10" x14ac:dyDescent="0.25">
      <c r="A79" s="4" t="s">
        <v>8</v>
      </c>
      <c r="B79" s="5">
        <v>43312</v>
      </c>
      <c r="C79" s="4"/>
      <c r="D79" s="4" t="s">
        <v>74</v>
      </c>
      <c r="E79" s="4" t="s">
        <v>128</v>
      </c>
      <c r="F79" s="4"/>
      <c r="G79" s="4" t="s">
        <v>189</v>
      </c>
      <c r="H79" s="6">
        <v>-179.88</v>
      </c>
      <c r="I79" s="4"/>
      <c r="J79" s="6">
        <f t="shared" si="2"/>
        <v>62170.46</v>
      </c>
    </row>
    <row r="80" spans="1:10" x14ac:dyDescent="0.25">
      <c r="A80" s="4" t="s">
        <v>8</v>
      </c>
      <c r="B80" s="5">
        <v>43312</v>
      </c>
      <c r="C80" s="4"/>
      <c r="D80" s="4" t="s">
        <v>75</v>
      </c>
      <c r="E80" s="4" t="s">
        <v>129</v>
      </c>
      <c r="F80" s="4"/>
      <c r="G80" s="4" t="s">
        <v>190</v>
      </c>
      <c r="H80" s="6">
        <v>-1125</v>
      </c>
      <c r="I80" s="4"/>
      <c r="J80" s="6">
        <f t="shared" si="2"/>
        <v>61045.46</v>
      </c>
    </row>
    <row r="81" spans="1:10" x14ac:dyDescent="0.25">
      <c r="A81" s="4" t="s">
        <v>8</v>
      </c>
      <c r="B81" s="5">
        <v>43312</v>
      </c>
      <c r="C81" s="4"/>
      <c r="D81" s="4" t="s">
        <v>76</v>
      </c>
      <c r="E81" s="4" t="s">
        <v>130</v>
      </c>
      <c r="F81" s="4"/>
      <c r="G81" s="4" t="s">
        <v>191</v>
      </c>
      <c r="H81" s="6">
        <v>-300</v>
      </c>
      <c r="I81" s="4"/>
      <c r="J81" s="6">
        <f t="shared" si="2"/>
        <v>60745.46</v>
      </c>
    </row>
    <row r="82" spans="1:10" x14ac:dyDescent="0.25">
      <c r="A82" s="4" t="s">
        <v>8</v>
      </c>
      <c r="B82" s="5">
        <v>43312</v>
      </c>
      <c r="C82" s="4"/>
      <c r="D82" s="4" t="s">
        <v>77</v>
      </c>
      <c r="E82" s="4" t="s">
        <v>91</v>
      </c>
      <c r="F82" s="4"/>
      <c r="G82" s="4" t="s">
        <v>140</v>
      </c>
      <c r="H82" s="6">
        <v>-356.85</v>
      </c>
      <c r="I82" s="4"/>
      <c r="J82" s="6">
        <f t="shared" si="2"/>
        <v>60388.61</v>
      </c>
    </row>
    <row r="83" spans="1:10" x14ac:dyDescent="0.25">
      <c r="A83" s="4" t="s">
        <v>8</v>
      </c>
      <c r="B83" s="5">
        <v>43312</v>
      </c>
      <c r="C83" s="4"/>
      <c r="D83" s="4" t="s">
        <v>78</v>
      </c>
      <c r="E83" s="4" t="s">
        <v>110</v>
      </c>
      <c r="F83" s="4"/>
      <c r="G83" s="4" t="s">
        <v>192</v>
      </c>
      <c r="H83" s="6">
        <v>-1590</v>
      </c>
      <c r="I83" s="4"/>
      <c r="J83" s="6">
        <f t="shared" si="2"/>
        <v>58798.61</v>
      </c>
    </row>
    <row r="84" spans="1:10" x14ac:dyDescent="0.25">
      <c r="A84" s="4" t="s">
        <v>8</v>
      </c>
      <c r="B84" s="5">
        <v>43312</v>
      </c>
      <c r="C84" s="4"/>
      <c r="D84" s="4" t="s">
        <v>79</v>
      </c>
      <c r="E84" s="4" t="s">
        <v>131</v>
      </c>
      <c r="F84" s="4"/>
      <c r="G84" s="4" t="s">
        <v>193</v>
      </c>
      <c r="H84" s="6">
        <v>-877.32</v>
      </c>
      <c r="I84" s="4"/>
      <c r="J84" s="6">
        <f t="shared" si="2"/>
        <v>57921.29</v>
      </c>
    </row>
    <row r="85" spans="1:10" x14ac:dyDescent="0.25">
      <c r="A85" s="4" t="s">
        <v>8</v>
      </c>
      <c r="B85" s="5">
        <v>43312</v>
      </c>
      <c r="C85" s="4"/>
      <c r="D85" s="4" t="s">
        <v>80</v>
      </c>
      <c r="E85" s="4" t="s">
        <v>92</v>
      </c>
      <c r="F85" s="4"/>
      <c r="G85" s="4" t="s">
        <v>194</v>
      </c>
      <c r="H85" s="6">
        <v>-536.33000000000004</v>
      </c>
      <c r="I85" s="4"/>
      <c r="J85" s="6">
        <f t="shared" si="2"/>
        <v>57384.959999999999</v>
      </c>
    </row>
    <row r="86" spans="1:10" x14ac:dyDescent="0.25">
      <c r="A86" s="4" t="s">
        <v>8</v>
      </c>
      <c r="B86" s="5">
        <v>43312</v>
      </c>
      <c r="C86" s="4"/>
      <c r="D86" s="4"/>
      <c r="E86" s="4"/>
      <c r="F86" s="4"/>
      <c r="G86" s="4" t="s">
        <v>195</v>
      </c>
      <c r="H86" s="6">
        <v>-4</v>
      </c>
      <c r="I86" s="4"/>
      <c r="J86" s="6">
        <f t="shared" si="2"/>
        <v>57380.959999999999</v>
      </c>
    </row>
    <row r="87" spans="1:10" x14ac:dyDescent="0.25">
      <c r="A87" s="4" t="s">
        <v>11</v>
      </c>
      <c r="B87" s="5">
        <v>43312</v>
      </c>
      <c r="C87" s="4"/>
      <c r="D87" s="4" t="s">
        <v>81</v>
      </c>
      <c r="E87" s="4" t="s">
        <v>199</v>
      </c>
      <c r="F87" s="4"/>
      <c r="G87" s="4" t="s">
        <v>196</v>
      </c>
      <c r="H87" s="6">
        <v>-76.849999999999994</v>
      </c>
      <c r="I87" s="4"/>
      <c r="J87" s="6">
        <f t="shared" si="2"/>
        <v>57304.11</v>
      </c>
    </row>
    <row r="88" spans="1:10" x14ac:dyDescent="0.25">
      <c r="A88" s="4" t="s">
        <v>8</v>
      </c>
      <c r="B88" s="5">
        <v>43312</v>
      </c>
      <c r="C88" s="4"/>
      <c r="D88" s="4"/>
      <c r="E88" s="4"/>
      <c r="F88" s="4"/>
      <c r="G88" s="4" t="s">
        <v>195</v>
      </c>
      <c r="H88" s="6">
        <v>-4</v>
      </c>
      <c r="I88" s="4"/>
      <c r="J88" s="6">
        <f t="shared" si="2"/>
        <v>57300.11</v>
      </c>
    </row>
    <row r="89" spans="1:10" ht="15.75" thickBot="1" x14ac:dyDescent="0.3">
      <c r="A89" s="4" t="s">
        <v>10</v>
      </c>
      <c r="B89" s="5">
        <v>43312</v>
      </c>
      <c r="C89" s="4"/>
      <c r="D89" s="4"/>
      <c r="E89" s="4"/>
      <c r="F89" s="4"/>
      <c r="G89" s="4" t="s">
        <v>197</v>
      </c>
      <c r="H89" s="7">
        <v>0.71</v>
      </c>
      <c r="I89" s="4"/>
      <c r="J89" s="7">
        <f t="shared" si="2"/>
        <v>57300.82</v>
      </c>
    </row>
    <row r="90" spans="1:10" ht="15.75" thickBot="1" x14ac:dyDescent="0.3">
      <c r="A90" s="4"/>
      <c r="B90" s="5"/>
      <c r="C90" s="4"/>
      <c r="D90" s="4"/>
      <c r="E90" s="4"/>
      <c r="F90" s="4"/>
      <c r="G90" s="4"/>
      <c r="H90" s="8">
        <f>ROUND(SUM(H6:H89),5)</f>
        <v>-13183.5</v>
      </c>
      <c r="I90" s="4"/>
      <c r="J90" s="8">
        <f>J89</f>
        <v>57300.82</v>
      </c>
    </row>
    <row r="91" spans="1:10" s="10" customFormat="1" ht="12" thickBot="1" x14ac:dyDescent="0.25">
      <c r="A91" s="1"/>
      <c r="B91" s="3"/>
      <c r="C91" s="1"/>
      <c r="D91" s="1"/>
      <c r="E91" s="1"/>
      <c r="F91" s="1"/>
      <c r="G91" s="1"/>
      <c r="H91" s="9">
        <f>H90</f>
        <v>-13183.5</v>
      </c>
      <c r="I91" s="1"/>
      <c r="J91" s="9">
        <f>J90</f>
        <v>57300.82</v>
      </c>
    </row>
    <row r="92" spans="1:10" ht="15.75" thickTop="1" x14ac:dyDescent="0.25"/>
  </sheetData>
  <mergeCells count="3">
    <mergeCell ref="A1:J1"/>
    <mergeCell ref="A2:J2"/>
    <mergeCell ref="A3:J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190500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190500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2018-09-17T17:06:14Z</cp:lastPrinted>
  <dcterms:created xsi:type="dcterms:W3CDTF">2018-09-17T16:56:36Z</dcterms:created>
  <dcterms:modified xsi:type="dcterms:W3CDTF">2018-09-17T17:41:33Z</dcterms:modified>
</cp:coreProperties>
</file>