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5BD472F0-4870-4923-85CE-8266BEB9BDE1}" xr6:coauthVersionLast="47" xr6:coauthVersionMax="47" xr10:uidLastSave="{00000000-0000-0000-0000-000000000000}"/>
  <bookViews>
    <workbookView xWindow="3015" yWindow="1200" windowWidth="21090" windowHeight="13635" xr2:uid="{888A4782-3719-403E-9FDC-F81081256FD6}"/>
  </bookViews>
  <sheets>
    <sheet name="Sheet1" sheetId="1" r:id="rId1"/>
  </sheets>
  <definedNames>
    <definedName name="QB_COLUMN_1" localSheetId="0" hidden="1">Sheet1!#REF!</definedName>
    <definedName name="QB_COLUMN_3" localSheetId="0" hidden="1">Sheet1!$A$1</definedName>
    <definedName name="QB_COLUMN_30" localSheetId="0" hidden="1">Sheet1!$K$1</definedName>
    <definedName name="QB_COLUMN_31" localSheetId="0" hidden="1">Sheet1!$M$1</definedName>
    <definedName name="QB_COLUMN_4" localSheetId="0" hidden="1">Sheet1!$C$1</definedName>
    <definedName name="QB_COLUMN_5" localSheetId="0" hidden="1">Sheet1!$E$1</definedName>
    <definedName name="QB_COLUMN_7" localSheetId="0" hidden="1">Sheet1!$G$1</definedName>
    <definedName name="QB_COLUMN_8" localSheetId="0" hidden="1">Sheet1!$I$1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0" hidden="1">Sheet1!$50:$50,Sheet1!$51:$51,Sheet1!$52:$52,Sheet1!$53:$53,Sheet1!$54:$54,Sheet1!$55:$55,Sheet1!$56:$56,Sheet1!$57:$57,Sheet1!$58:$58,Sheet1!$59:$59,Sheet1!$60:$60,Sheet1!$61:$61,Sheet1!$62:$62,Sheet1!$63:$63,Sheet1!$64:$64</definedName>
    <definedName name="QB_FORMULA_0" localSheetId="0" hidden="1">Sheet1!$M$3,Sheet1!$M$4,Sheet1!$M$5,Sheet1!$M$6,Sheet1!$M$7,Sheet1!$M$8,Sheet1!$M$9,Sheet1!$M$10,Sheet1!$M$11,Sheet1!$M$12,Sheet1!$M$13,Sheet1!$M$14,Sheet1!$M$15,Sheet1!$M$16,Sheet1!$M$17,Sheet1!$M$18</definedName>
    <definedName name="QB_FORMULA_1" localSheetId="0" hidden="1">Sheet1!$M$19,Sheet1!$M$20,Sheet1!$M$21,Sheet1!$M$22,Sheet1!$M$23,Sheet1!$M$24,Sheet1!$M$25,Sheet1!$M$26,Sheet1!$M$27,Sheet1!$M$28,Sheet1!$M$29,Sheet1!$M$30,Sheet1!$M$31,Sheet1!$M$32,Sheet1!$M$33,Sheet1!$M$34</definedName>
    <definedName name="QB_FORMULA_2" localSheetId="0" hidden="1">Sheet1!$M$35,Sheet1!$M$36,Sheet1!$M$37,Sheet1!$M$38,Sheet1!$M$39,Sheet1!$M$40,Sheet1!$M$41,Sheet1!$M$42,Sheet1!$M$43,Sheet1!$M$44,Sheet1!$M$45,Sheet1!$M$46,Sheet1!$M$47,Sheet1!$M$48,Sheet1!$M$49,Sheet1!$M$50</definedName>
    <definedName name="QB_FORMULA_3" localSheetId="0" hidden="1">Sheet1!$M$51,Sheet1!$M$52,Sheet1!$M$53,Sheet1!$M$54,Sheet1!$M$55,Sheet1!$M$56,Sheet1!$M$57,Sheet1!$M$58,Sheet1!$M$59,Sheet1!$M$60,Sheet1!$M$61,Sheet1!$M$62,Sheet1!$M$63,Sheet1!$M$64,Sheet1!$K$65,Sheet1!$M$65</definedName>
    <definedName name="QB_FORMULA_4" localSheetId="0" hidden="1">Sheet1!$K$66,Sheet1!$M$66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20210630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1" l="1"/>
  <c r="K66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</calcChain>
</file>

<file path=xl/sharedStrings.xml><?xml version="1.0" encoding="utf-8"?>
<sst xmlns="http://schemas.openxmlformats.org/spreadsheetml/2006/main" count="233" uniqueCount="147">
  <si>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</si>
  <si>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</si>
  <si>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</si>
  <si>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</si>
  <si>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</si>
  <si>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</si>
  <si>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</si>
  <si>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</si>
  <si>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</si>
  <si>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Liability Check</t>
  </si>
  <si>
    <t>Transfer</t>
  </si>
  <si>
    <t>25917</t>
  </si>
  <si>
    <t>25906</t>
  </si>
  <si>
    <t>25907</t>
  </si>
  <si>
    <t>25908</t>
  </si>
  <si>
    <t>25909</t>
  </si>
  <si>
    <t>25910</t>
  </si>
  <si>
    <t>25911</t>
  </si>
  <si>
    <t>25912</t>
  </si>
  <si>
    <t>25913</t>
  </si>
  <si>
    <t>25914</t>
  </si>
  <si>
    <t>25915</t>
  </si>
  <si>
    <t>25916</t>
  </si>
  <si>
    <t>632021EFT</t>
  </si>
  <si>
    <t>EFT</t>
  </si>
  <si>
    <t>25918</t>
  </si>
  <si>
    <t>25919</t>
  </si>
  <si>
    <t>25920</t>
  </si>
  <si>
    <t>25921</t>
  </si>
  <si>
    <t>25922</t>
  </si>
  <si>
    <t>25923</t>
  </si>
  <si>
    <t>25924</t>
  </si>
  <si>
    <t>25925</t>
  </si>
  <si>
    <t>25926</t>
  </si>
  <si>
    <t>25927</t>
  </si>
  <si>
    <t>25928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</si>
  <si>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</si>
  <si>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</si>
  <si>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</si>
  <si>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</si>
  <si>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</si>
  <si>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</si>
  <si>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</si>
  <si>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</si>
  <si>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6172021EFT</t>
  </si>
  <si>
    <t>25937</t>
  </si>
  <si>
    <t>6212021</t>
  </si>
  <si>
    <t>25938</t>
  </si>
  <si>
    <t>25939</t>
  </si>
  <si>
    <t>25940</t>
  </si>
  <si>
    <t>25941</t>
  </si>
  <si>
    <t>25942</t>
  </si>
  <si>
    <t>25943</t>
  </si>
  <si>
    <t>25944</t>
  </si>
  <si>
    <t>25945</t>
  </si>
  <si>
    <t>25946</t>
  </si>
  <si>
    <t>25947</t>
  </si>
  <si>
    <t>25948</t>
  </si>
  <si>
    <t>25949</t>
  </si>
  <si>
    <t>25950</t>
  </si>
  <si>
    <t>25951</t>
  </si>
  <si>
    <t>25952</t>
  </si>
  <si>
    <t>Jeff Watson</t>
  </si>
  <si>
    <t>Enoch Kever PLLC</t>
  </si>
  <si>
    <t>Erin Swanson</t>
  </si>
  <si>
    <t>Michael Redman</t>
  </si>
  <si>
    <t>Dana Wilson</t>
  </si>
  <si>
    <t>Justin Camp</t>
  </si>
  <si>
    <t>Shannon DeLong</t>
  </si>
  <si>
    <t>Brian Smith</t>
  </si>
  <si>
    <t>Bell-Enders, Kendall</t>
  </si>
  <si>
    <t>Tammy Raymond</t>
  </si>
  <si>
    <t>Vanessa Escobar</t>
  </si>
  <si>
    <t>Reliance Trust Company</t>
  </si>
  <si>
    <t>United States Treasury</t>
  </si>
  <si>
    <t>BB&amp;T</t>
  </si>
  <si>
    <t>Orsak Landscape Services</t>
  </si>
  <si>
    <t>Barton Publications</t>
  </si>
  <si>
    <t>Austin American-Statesman</t>
  </si>
  <si>
    <t>SledgeLaw Group</t>
  </si>
  <si>
    <t>Jan-Pro of Austin</t>
  </si>
  <si>
    <t>Travis County Clerk's Office</t>
  </si>
  <si>
    <t>Hays County Clerk</t>
  </si>
  <si>
    <t>Time Warner Cable</t>
  </si>
  <si>
    <t>Home Depot</t>
  </si>
  <si>
    <t>Bickerstaff</t>
  </si>
  <si>
    <t>Integritek</t>
  </si>
  <si>
    <t>Ready Refresh by Nestle</t>
  </si>
  <si>
    <t>CNA Surety</t>
  </si>
  <si>
    <t>CIT Technology Fin Serv, Inc</t>
  </si>
  <si>
    <t>Staples</t>
  </si>
  <si>
    <t>Sam's Club</t>
  </si>
  <si>
    <t>AFLAC</t>
  </si>
  <si>
    <t>Point Security, LLC</t>
  </si>
  <si>
    <t>The University of Texas at Austin</t>
  </si>
  <si>
    <t>Stanford University</t>
  </si>
  <si>
    <t>United Healthcare</t>
  </si>
  <si>
    <t>Sun Life Financial</t>
  </si>
  <si>
    <t>City of Austin</t>
  </si>
  <si>
    <t>Waste Management of Texas, Inc.</t>
  </si>
  <si>
    <t>Pedernales Electric Cooperative</t>
  </si>
  <si>
    <t>Mileage Reimbursement</t>
  </si>
  <si>
    <t>Feb/March 2021 EP Legal Services</t>
  </si>
  <si>
    <t>3rd Qtr Smartphone Reimbursement (Mar/Apr/May 2021)</t>
  </si>
  <si>
    <t>Bi-weekly Retirement and Loan Pmt</t>
  </si>
  <si>
    <t>74-2488641</t>
  </si>
  <si>
    <t>Funds Transfer</t>
  </si>
  <si>
    <t>Various Charges</t>
  </si>
  <si>
    <t>Landscape Services</t>
  </si>
  <si>
    <t>PH Ad - GMA 10 DFC</t>
  </si>
  <si>
    <t>GMA 10 DFC PH Ad</t>
  </si>
  <si>
    <t>May- Monthly Legislative Fee</t>
  </si>
  <si>
    <t>June Office Cleaning Services</t>
  </si>
  <si>
    <t>Escrow Acct #98 Replenishment</t>
  </si>
  <si>
    <t>Escrow Account #191</t>
  </si>
  <si>
    <t>Internet Service</t>
  </si>
  <si>
    <t>Aq Sci Supplies</t>
  </si>
  <si>
    <t>Legal - General Matters, EP, TESPA</t>
  </si>
  <si>
    <t>IT, Phone, Anti-virus, Office 365</t>
  </si>
  <si>
    <t>Expense Reimbursement - Desktop Monitor</t>
  </si>
  <si>
    <t>Water Cooler Rental</t>
  </si>
  <si>
    <t>Dishonesty $5k Bond Eff 7/29/21-7/29/22</t>
  </si>
  <si>
    <t>Copier Lease</t>
  </si>
  <si>
    <t>Office Supplies</t>
  </si>
  <si>
    <t>Canteen</t>
  </si>
  <si>
    <t>Employee Pd Supplemental Ins Coverage</t>
  </si>
  <si>
    <t>74-2488641 Directors</t>
  </si>
  <si>
    <t>4/1/2021 -63/30/2021 Quarterly Alarm Service</t>
  </si>
  <si>
    <t>Health Ins Premium -July</t>
  </si>
  <si>
    <t>LIfe/Dental/Vision Ins Premium - July</t>
  </si>
  <si>
    <t>Water Utilities</t>
  </si>
  <si>
    <t>June Supplemental Gap Insurance Premium</t>
  </si>
  <si>
    <t>PH Ad Rules and Bylaws</t>
  </si>
  <si>
    <t>EIN # 74-2488641 IRS Form 720 Patient - Plan Year 2020</t>
  </si>
  <si>
    <t>Trash and Recycling Service</t>
  </si>
  <si>
    <t>Electricity</t>
  </si>
  <si>
    <t>Lease Property Tax</t>
  </si>
  <si>
    <t>Network Firewall</t>
  </si>
  <si>
    <t>Service Charge</t>
  </si>
  <si>
    <t>Interest</t>
  </si>
  <si>
    <t>Fidelity Security Life Insurance Co</t>
  </si>
  <si>
    <t xml:space="preserve">Pitney Bowes Global Financial </t>
  </si>
  <si>
    <t>Funds Transfer Payroll</t>
  </si>
  <si>
    <t>Windows 10 Software for M.R Laptop</t>
  </si>
  <si>
    <t xml:space="preserve">Scholarship for MP , UT Austin, </t>
  </si>
  <si>
    <t>Scholarship Award for SMA</t>
  </si>
  <si>
    <t>Expense Reimb - PFIA  Continuing Education from TSU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</si>
</sst>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A235-E5EB-45C8-94E9-FE2C401DCDB8}">
  <sheetPr codeName="Sheet1"/>
  <dimension ref="A1:M67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I50" sqref="I50"/>
    </sheetView>
  </sheetViews>
  <sheetFormatPr defaultRowHeight="15" x14ac:dyDescent="0.25"/>
  <cols>
    <col min="1" max="1" width="10.7109375" style="14" bestFit="1" customWidth="1"/>
    <col min="2" max="2" width="1.42578125" style="14" customWidth="1"/>
    <col min="3" max="3" width="8.7109375" style="14" bestFit="1" customWidth="1"/>
    <col min="4" max="4" width="1.42578125" style="14" customWidth="1"/>
    <col min="5" max="5" width="9.5703125" style="14" bestFit="1" customWidth="1"/>
    <col min="6" max="6" width="1.140625" style="14" customWidth="1"/>
    <col min="7" max="7" width="25.42578125" style="14" customWidth="1"/>
    <col min="8" max="8" width="1.140625" style="14" customWidth="1"/>
    <col min="9" max="9" width="41.140625" style="14" customWidth="1"/>
    <col min="10" max="10" width="0.85546875" style="14" customWidth="1"/>
    <col min="11" max="11" width="9.28515625" style="14" bestFit="1" customWidth="1"/>
    <col min="12" max="12" width="1.140625" style="14" customWidth="1"/>
    <col min="13" max="13" width="8.7109375" style="14" bestFit="1" customWidth="1"/>
  </cols>
  <sheetData>
    <row r="1" spans="1:13" s="13" customFormat="1" ht="15.75" thickBot="1" x14ac:dyDescent="0.3">
      <c r="A1" s="12" t="s">
        <v>0</v>
      </c>
      <c r="B1" s="11"/>
      <c r="C1" s="12" t="s">
        <v>1</v>
      </c>
      <c r="D1" s="11"/>
      <c r="E1" s="12" t="s">
        <v>2</v>
      </c>
      <c r="F1" s="11"/>
      <c r="G1" s="12" t="s">
        <v>3</v>
      </c>
      <c r="H1" s="11"/>
      <c r="I1" s="12" t="s">
        <v>4</v>
      </c>
      <c r="J1" s="11"/>
      <c r="K1" s="12" t="s">
        <v>5</v>
      </c>
      <c r="L1" s="11"/>
      <c r="M1" s="12" t="s">
        <v>6</v>
      </c>
    </row>
    <row r="2" spans="1:13" ht="15.75" thickTop="1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2"/>
      <c r="L2" s="1"/>
      <c r="M2" s="2">
        <v>53227.4</v>
      </c>
    </row>
    <row r="3" spans="1:13" x14ac:dyDescent="0.25">
      <c r="A3" s="4" t="s">
        <v>7</v>
      </c>
      <c r="B3" s="4"/>
      <c r="C3" s="5">
        <v>44348</v>
      </c>
      <c r="D3" s="4"/>
      <c r="E3" s="4" t="s">
        <v>11</v>
      </c>
      <c r="F3" s="4"/>
      <c r="G3" s="4"/>
      <c r="H3" s="4"/>
      <c r="I3" s="4" t="s">
        <v>101</v>
      </c>
      <c r="J3" s="4"/>
      <c r="K3" s="6">
        <v>-52.08</v>
      </c>
      <c r="L3" s="4"/>
      <c r="M3" s="6">
        <f t="shared" ref="M3:M34" si="0">ROUND(M2+K3,5)</f>
        <v>53175.32</v>
      </c>
    </row>
    <row r="4" spans="1:13" x14ac:dyDescent="0.25">
      <c r="A4" s="4" t="s">
        <v>7</v>
      </c>
      <c r="B4" s="4"/>
      <c r="C4" s="5">
        <v>44349</v>
      </c>
      <c r="D4" s="4"/>
      <c r="E4" s="4" t="s">
        <v>12</v>
      </c>
      <c r="F4" s="4"/>
      <c r="G4" s="4" t="s">
        <v>63</v>
      </c>
      <c r="H4" s="4"/>
      <c r="I4" s="4" t="s">
        <v>102</v>
      </c>
      <c r="J4" s="4"/>
      <c r="K4" s="6">
        <v>-480</v>
      </c>
      <c r="L4" s="4"/>
      <c r="M4" s="6">
        <f t="shared" si="0"/>
        <v>52695.32</v>
      </c>
    </row>
    <row r="5" spans="1:13" x14ac:dyDescent="0.25">
      <c r="A5" s="4" t="s">
        <v>7</v>
      </c>
      <c r="B5" s="4"/>
      <c r="C5" s="5">
        <v>44349</v>
      </c>
      <c r="D5" s="4"/>
      <c r="E5" s="4" t="s">
        <v>13</v>
      </c>
      <c r="F5" s="4"/>
      <c r="G5" s="4" t="s">
        <v>64</v>
      </c>
      <c r="H5" s="4"/>
      <c r="I5" s="4" t="s">
        <v>103</v>
      </c>
      <c r="J5" s="4"/>
      <c r="K5" s="6">
        <v>-150</v>
      </c>
      <c r="L5" s="4"/>
      <c r="M5" s="6">
        <f t="shared" si="0"/>
        <v>52545.32</v>
      </c>
    </row>
    <row r="6" spans="1:13" x14ac:dyDescent="0.25">
      <c r="A6" s="4" t="s">
        <v>7</v>
      </c>
      <c r="B6" s="4"/>
      <c r="C6" s="5">
        <v>44349</v>
      </c>
      <c r="D6" s="4"/>
      <c r="E6" s="4" t="s">
        <v>14</v>
      </c>
      <c r="F6" s="4"/>
      <c r="G6" s="4" t="s">
        <v>65</v>
      </c>
      <c r="H6" s="4"/>
      <c r="I6" s="4" t="s">
        <v>103</v>
      </c>
      <c r="J6" s="4"/>
      <c r="K6" s="6">
        <v>-150</v>
      </c>
      <c r="L6" s="4"/>
      <c r="M6" s="6">
        <f t="shared" si="0"/>
        <v>52395.32</v>
      </c>
    </row>
    <row r="7" spans="1:13" x14ac:dyDescent="0.25">
      <c r="A7" s="4" t="s">
        <v>7</v>
      </c>
      <c r="B7" s="4"/>
      <c r="C7" s="5">
        <v>44349</v>
      </c>
      <c r="D7" s="4"/>
      <c r="E7" s="4" t="s">
        <v>15</v>
      </c>
      <c r="F7" s="4"/>
      <c r="G7" s="4" t="s">
        <v>66</v>
      </c>
      <c r="H7" s="4"/>
      <c r="I7" s="4" t="s">
        <v>103</v>
      </c>
      <c r="J7" s="4"/>
      <c r="K7" s="6">
        <v>-150</v>
      </c>
      <c r="L7" s="4"/>
      <c r="M7" s="6">
        <f t="shared" si="0"/>
        <v>52245.32</v>
      </c>
    </row>
    <row r="8" spans="1:13" x14ac:dyDescent="0.25">
      <c r="A8" s="4" t="s">
        <v>7</v>
      </c>
      <c r="B8" s="4"/>
      <c r="C8" s="5">
        <v>44349</v>
      </c>
      <c r="D8" s="4"/>
      <c r="E8" s="4" t="s">
        <v>16</v>
      </c>
      <c r="F8" s="4"/>
      <c r="G8" s="4" t="s">
        <v>67</v>
      </c>
      <c r="H8" s="4"/>
      <c r="I8" s="4" t="s">
        <v>103</v>
      </c>
      <c r="J8" s="4"/>
      <c r="K8" s="6">
        <v>-150</v>
      </c>
      <c r="L8" s="4"/>
      <c r="M8" s="6">
        <f t="shared" si="0"/>
        <v>52095.32</v>
      </c>
    </row>
    <row r="9" spans="1:13" x14ac:dyDescent="0.25">
      <c r="A9" s="4" t="s">
        <v>7</v>
      </c>
      <c r="B9" s="4"/>
      <c r="C9" s="5">
        <v>44349</v>
      </c>
      <c r="D9" s="4"/>
      <c r="E9" s="4" t="s">
        <v>17</v>
      </c>
      <c r="F9" s="4"/>
      <c r="G9" s="4" t="s">
        <v>62</v>
      </c>
      <c r="H9" s="4"/>
      <c r="I9" s="4" t="s">
        <v>103</v>
      </c>
      <c r="J9" s="4"/>
      <c r="K9" s="6">
        <v>-150</v>
      </c>
      <c r="L9" s="4"/>
      <c r="M9" s="6">
        <f t="shared" si="0"/>
        <v>51945.32</v>
      </c>
    </row>
    <row r="10" spans="1:13" x14ac:dyDescent="0.25">
      <c r="A10" s="4" t="s">
        <v>7</v>
      </c>
      <c r="B10" s="4"/>
      <c r="C10" s="5">
        <v>44349</v>
      </c>
      <c r="D10" s="4"/>
      <c r="E10" s="4" t="s">
        <v>18</v>
      </c>
      <c r="F10" s="4"/>
      <c r="G10" s="4" t="s">
        <v>68</v>
      </c>
      <c r="H10" s="4"/>
      <c r="I10" s="4" t="s">
        <v>103</v>
      </c>
      <c r="J10" s="4"/>
      <c r="K10" s="6">
        <v>-120</v>
      </c>
      <c r="L10" s="4"/>
      <c r="M10" s="6">
        <f t="shared" si="0"/>
        <v>51825.32</v>
      </c>
    </row>
    <row r="11" spans="1:13" x14ac:dyDescent="0.25">
      <c r="A11" s="4" t="s">
        <v>7</v>
      </c>
      <c r="B11" s="4"/>
      <c r="C11" s="5">
        <v>44349</v>
      </c>
      <c r="D11" s="4"/>
      <c r="E11" s="4" t="s">
        <v>19</v>
      </c>
      <c r="F11" s="4"/>
      <c r="G11" s="4" t="s">
        <v>69</v>
      </c>
      <c r="H11" s="4"/>
      <c r="I11" s="4" t="s">
        <v>103</v>
      </c>
      <c r="J11" s="4"/>
      <c r="K11" s="6">
        <v>-150</v>
      </c>
      <c r="L11" s="4"/>
      <c r="M11" s="6">
        <f t="shared" si="0"/>
        <v>51675.32</v>
      </c>
    </row>
    <row r="12" spans="1:13" x14ac:dyDescent="0.25">
      <c r="A12" s="4" t="s">
        <v>7</v>
      </c>
      <c r="B12" s="4"/>
      <c r="C12" s="5">
        <v>44349</v>
      </c>
      <c r="D12" s="4"/>
      <c r="E12" s="4" t="s">
        <v>20</v>
      </c>
      <c r="F12" s="4"/>
      <c r="G12" s="4" t="s">
        <v>70</v>
      </c>
      <c r="H12" s="4"/>
      <c r="I12" s="4" t="s">
        <v>103</v>
      </c>
      <c r="J12" s="4"/>
      <c r="K12" s="6">
        <v>-150</v>
      </c>
      <c r="L12" s="4"/>
      <c r="M12" s="6">
        <f t="shared" si="0"/>
        <v>51525.32</v>
      </c>
    </row>
    <row r="13" spans="1:13" x14ac:dyDescent="0.25">
      <c r="A13" s="4" t="s">
        <v>7</v>
      </c>
      <c r="B13" s="4"/>
      <c r="C13" s="5">
        <v>44349</v>
      </c>
      <c r="D13" s="4"/>
      <c r="E13" s="4" t="s">
        <v>21</v>
      </c>
      <c r="F13" s="4"/>
      <c r="G13" s="4" t="s">
        <v>71</v>
      </c>
      <c r="H13" s="4"/>
      <c r="I13" s="4" t="s">
        <v>103</v>
      </c>
      <c r="J13" s="4"/>
      <c r="K13" s="6">
        <v>-150</v>
      </c>
      <c r="L13" s="4"/>
      <c r="M13" s="6">
        <f t="shared" si="0"/>
        <v>51375.32</v>
      </c>
    </row>
    <row r="14" spans="1:13" x14ac:dyDescent="0.25">
      <c r="A14" s="4" t="s">
        <v>7</v>
      </c>
      <c r="B14" s="4"/>
      <c r="C14" s="5">
        <v>44349</v>
      </c>
      <c r="D14" s="4"/>
      <c r="E14" s="4" t="s">
        <v>22</v>
      </c>
      <c r="F14" s="4"/>
      <c r="G14" s="4" t="s">
        <v>72</v>
      </c>
      <c r="H14" s="4"/>
      <c r="I14" s="4" t="s">
        <v>103</v>
      </c>
      <c r="J14" s="4"/>
      <c r="K14" s="6">
        <v>-150</v>
      </c>
      <c r="L14" s="4"/>
      <c r="M14" s="6">
        <f t="shared" si="0"/>
        <v>51225.32</v>
      </c>
    </row>
    <row r="15" spans="1:13" x14ac:dyDescent="0.25">
      <c r="A15" s="4" t="s">
        <v>8</v>
      </c>
      <c r="B15" s="4"/>
      <c r="C15" s="5">
        <v>44349</v>
      </c>
      <c r="D15" s="4"/>
      <c r="E15" s="4"/>
      <c r="F15" s="4"/>
      <c r="G15" s="4"/>
      <c r="H15" s="4"/>
      <c r="I15" s="4" t="s">
        <v>8</v>
      </c>
      <c r="J15" s="4"/>
      <c r="K15" s="6">
        <v>33423.339999999997</v>
      </c>
      <c r="L15" s="4"/>
      <c r="M15" s="6">
        <f t="shared" si="0"/>
        <v>84648.66</v>
      </c>
    </row>
    <row r="16" spans="1:13" x14ac:dyDescent="0.25">
      <c r="A16" s="4" t="s">
        <v>9</v>
      </c>
      <c r="B16" s="4"/>
      <c r="C16" s="5">
        <v>44350</v>
      </c>
      <c r="D16" s="4"/>
      <c r="E16" s="4" t="s">
        <v>23</v>
      </c>
      <c r="F16" s="4"/>
      <c r="G16" s="4" t="s">
        <v>73</v>
      </c>
      <c r="H16" s="4"/>
      <c r="I16" s="4" t="s">
        <v>104</v>
      </c>
      <c r="J16" s="4"/>
      <c r="K16" s="6">
        <v>-4031.44</v>
      </c>
      <c r="L16" s="4"/>
      <c r="M16" s="6">
        <f t="shared" si="0"/>
        <v>80617.22</v>
      </c>
    </row>
    <row r="17" spans="1:13" x14ac:dyDescent="0.25">
      <c r="A17" s="4" t="s">
        <v>9</v>
      </c>
      <c r="B17" s="4"/>
      <c r="C17" s="5">
        <v>44350</v>
      </c>
      <c r="D17" s="4"/>
      <c r="E17" s="4" t="s">
        <v>24</v>
      </c>
      <c r="F17" s="4"/>
      <c r="G17" s="4" t="s">
        <v>74</v>
      </c>
      <c r="H17" s="4"/>
      <c r="I17" s="4" t="s">
        <v>105</v>
      </c>
      <c r="J17" s="4"/>
      <c r="K17" s="6">
        <v>-8398.27</v>
      </c>
      <c r="L17" s="4"/>
      <c r="M17" s="6">
        <f t="shared" si="0"/>
        <v>72218.95</v>
      </c>
    </row>
    <row r="18" spans="1:13" x14ac:dyDescent="0.25">
      <c r="A18" s="4" t="s">
        <v>8</v>
      </c>
      <c r="B18" s="4"/>
      <c r="C18" s="5">
        <v>44350</v>
      </c>
      <c r="D18" s="4"/>
      <c r="E18" s="4"/>
      <c r="F18" s="4"/>
      <c r="G18" s="4"/>
      <c r="H18" s="4"/>
      <c r="I18" s="4" t="s">
        <v>8</v>
      </c>
      <c r="J18" s="4"/>
      <c r="K18" s="6">
        <v>248254.25</v>
      </c>
      <c r="L18" s="4"/>
      <c r="M18" s="6">
        <f t="shared" si="0"/>
        <v>320473.2</v>
      </c>
    </row>
    <row r="19" spans="1:13" x14ac:dyDescent="0.25">
      <c r="A19" s="4" t="s">
        <v>10</v>
      </c>
      <c r="B19" s="4"/>
      <c r="C19" s="5">
        <v>44351</v>
      </c>
      <c r="D19" s="4"/>
      <c r="E19" s="4"/>
      <c r="F19" s="4"/>
      <c r="G19" s="4"/>
      <c r="H19" s="4"/>
      <c r="I19" s="4" t="s">
        <v>106</v>
      </c>
      <c r="J19" s="4"/>
      <c r="K19" s="6">
        <v>-240000</v>
      </c>
      <c r="L19" s="4"/>
      <c r="M19" s="6">
        <f t="shared" si="0"/>
        <v>80473.2</v>
      </c>
    </row>
    <row r="20" spans="1:13" x14ac:dyDescent="0.25">
      <c r="A20" s="4" t="s">
        <v>7</v>
      </c>
      <c r="B20" s="4"/>
      <c r="C20" s="5">
        <v>44355</v>
      </c>
      <c r="D20" s="4"/>
      <c r="E20" s="4" t="s">
        <v>25</v>
      </c>
      <c r="F20" s="4"/>
      <c r="G20" s="4" t="s">
        <v>75</v>
      </c>
      <c r="H20" s="4"/>
      <c r="I20" s="4" t="s">
        <v>107</v>
      </c>
      <c r="J20" s="4"/>
      <c r="K20" s="6">
        <v>-3845.51</v>
      </c>
      <c r="L20" s="4"/>
      <c r="M20" s="6">
        <f t="shared" si="0"/>
        <v>76627.69</v>
      </c>
    </row>
    <row r="21" spans="1:13" x14ac:dyDescent="0.25">
      <c r="A21" s="4" t="s">
        <v>7</v>
      </c>
      <c r="B21" s="4"/>
      <c r="C21" s="5">
        <v>44355</v>
      </c>
      <c r="D21" s="4"/>
      <c r="E21" s="4" t="s">
        <v>26</v>
      </c>
      <c r="F21" s="4"/>
      <c r="G21" s="4" t="s">
        <v>76</v>
      </c>
      <c r="H21" s="4"/>
      <c r="I21" s="4" t="s">
        <v>108</v>
      </c>
      <c r="J21" s="4"/>
      <c r="K21" s="6">
        <v>-145</v>
      </c>
      <c r="L21" s="4"/>
      <c r="M21" s="6">
        <f t="shared" si="0"/>
        <v>76482.69</v>
      </c>
    </row>
    <row r="22" spans="1:13" x14ac:dyDescent="0.25">
      <c r="A22" s="4" t="s">
        <v>7</v>
      </c>
      <c r="B22" s="4"/>
      <c r="C22" s="5">
        <v>44355</v>
      </c>
      <c r="D22" s="4"/>
      <c r="E22" s="4" t="s">
        <v>27</v>
      </c>
      <c r="F22" s="4"/>
      <c r="G22" s="4" t="s">
        <v>77</v>
      </c>
      <c r="H22" s="4"/>
      <c r="I22" s="4" t="s">
        <v>109</v>
      </c>
      <c r="J22" s="4"/>
      <c r="K22" s="6">
        <v>-370.25</v>
      </c>
      <c r="L22" s="4"/>
      <c r="M22" s="6">
        <f t="shared" si="0"/>
        <v>76112.44</v>
      </c>
    </row>
    <row r="23" spans="1:13" x14ac:dyDescent="0.25">
      <c r="A23" s="4" t="s">
        <v>7</v>
      </c>
      <c r="B23" s="4"/>
      <c r="C23" s="5">
        <v>44355</v>
      </c>
      <c r="D23" s="4"/>
      <c r="E23" s="4" t="s">
        <v>28</v>
      </c>
      <c r="F23" s="4"/>
      <c r="G23" s="4" t="s">
        <v>78</v>
      </c>
      <c r="H23" s="4"/>
      <c r="I23" s="4" t="s">
        <v>110</v>
      </c>
      <c r="J23" s="4"/>
      <c r="K23" s="6">
        <v>-1813.53</v>
      </c>
      <c r="L23" s="4"/>
      <c r="M23" s="6">
        <f t="shared" si="0"/>
        <v>74298.91</v>
      </c>
    </row>
    <row r="24" spans="1:13" x14ac:dyDescent="0.25">
      <c r="A24" s="4" t="s">
        <v>7</v>
      </c>
      <c r="B24" s="4"/>
      <c r="C24" s="5">
        <v>44355</v>
      </c>
      <c r="D24" s="4"/>
      <c r="E24" s="4" t="s">
        <v>29</v>
      </c>
      <c r="F24" s="4"/>
      <c r="G24" s="4" t="s">
        <v>79</v>
      </c>
      <c r="H24" s="4"/>
      <c r="I24" s="4" t="s">
        <v>111</v>
      </c>
      <c r="J24" s="4"/>
      <c r="K24" s="6">
        <v>-4000</v>
      </c>
      <c r="L24" s="4"/>
      <c r="M24" s="6">
        <f t="shared" si="0"/>
        <v>70298.91</v>
      </c>
    </row>
    <row r="25" spans="1:13" x14ac:dyDescent="0.25">
      <c r="A25" s="4" t="s">
        <v>7</v>
      </c>
      <c r="B25" s="4"/>
      <c r="C25" s="5">
        <v>44355</v>
      </c>
      <c r="D25" s="4"/>
      <c r="E25" s="4" t="s">
        <v>30</v>
      </c>
      <c r="F25" s="4"/>
      <c r="G25" s="4" t="s">
        <v>80</v>
      </c>
      <c r="H25" s="4"/>
      <c r="I25" s="4" t="s">
        <v>112</v>
      </c>
      <c r="J25" s="4"/>
      <c r="K25" s="6">
        <v>-260</v>
      </c>
      <c r="L25" s="4"/>
      <c r="M25" s="6">
        <f t="shared" si="0"/>
        <v>70038.91</v>
      </c>
    </row>
    <row r="26" spans="1:13" x14ac:dyDescent="0.25">
      <c r="A26" s="4" t="s">
        <v>7</v>
      </c>
      <c r="B26" s="4"/>
      <c r="C26" s="5">
        <v>44355</v>
      </c>
      <c r="D26" s="4"/>
      <c r="E26" s="4" t="s">
        <v>31</v>
      </c>
      <c r="F26" s="4"/>
      <c r="G26" s="4" t="s">
        <v>81</v>
      </c>
      <c r="H26" s="4"/>
      <c r="I26" s="4" t="s">
        <v>113</v>
      </c>
      <c r="J26" s="4"/>
      <c r="K26" s="6">
        <v>-50</v>
      </c>
      <c r="L26" s="4"/>
      <c r="M26" s="6">
        <f t="shared" si="0"/>
        <v>69988.91</v>
      </c>
    </row>
    <row r="27" spans="1:13" x14ac:dyDescent="0.25">
      <c r="A27" s="4" t="s">
        <v>7</v>
      </c>
      <c r="B27" s="4"/>
      <c r="C27" s="5">
        <v>44355</v>
      </c>
      <c r="D27" s="4"/>
      <c r="E27" s="4" t="s">
        <v>32</v>
      </c>
      <c r="F27" s="4"/>
      <c r="G27" s="4" t="s">
        <v>82</v>
      </c>
      <c r="H27" s="4"/>
      <c r="I27" s="4" t="s">
        <v>114</v>
      </c>
      <c r="J27" s="4"/>
      <c r="K27" s="6">
        <v>-50</v>
      </c>
      <c r="L27" s="4"/>
      <c r="M27" s="6">
        <f t="shared" si="0"/>
        <v>69938.91</v>
      </c>
    </row>
    <row r="28" spans="1:13" x14ac:dyDescent="0.25">
      <c r="A28" s="4" t="s">
        <v>7</v>
      </c>
      <c r="B28" s="4"/>
      <c r="C28" s="5">
        <v>44355</v>
      </c>
      <c r="D28" s="4"/>
      <c r="E28" s="4" t="s">
        <v>33</v>
      </c>
      <c r="F28" s="4"/>
      <c r="G28" s="4" t="s">
        <v>83</v>
      </c>
      <c r="H28" s="4"/>
      <c r="I28" s="4" t="s">
        <v>115</v>
      </c>
      <c r="J28" s="4"/>
      <c r="K28" s="6">
        <v>-145.74</v>
      </c>
      <c r="L28" s="4"/>
      <c r="M28" s="6">
        <f t="shared" si="0"/>
        <v>69793.17</v>
      </c>
    </row>
    <row r="29" spans="1:13" x14ac:dyDescent="0.25">
      <c r="A29" s="4" t="s">
        <v>7</v>
      </c>
      <c r="B29" s="4"/>
      <c r="C29" s="5">
        <v>44355</v>
      </c>
      <c r="D29" s="4"/>
      <c r="E29" s="4" t="s">
        <v>34</v>
      </c>
      <c r="F29" s="4"/>
      <c r="G29" s="4" t="s">
        <v>84</v>
      </c>
      <c r="H29" s="4"/>
      <c r="I29" s="4" t="s">
        <v>116</v>
      </c>
      <c r="J29" s="4"/>
      <c r="K29" s="6">
        <v>-68.34</v>
      </c>
      <c r="L29" s="4"/>
      <c r="M29" s="6">
        <f t="shared" si="0"/>
        <v>69724.83</v>
      </c>
    </row>
    <row r="30" spans="1:13" x14ac:dyDescent="0.25">
      <c r="A30" s="4" t="s">
        <v>8</v>
      </c>
      <c r="B30" s="4"/>
      <c r="C30" s="5">
        <v>44356</v>
      </c>
      <c r="D30" s="4"/>
      <c r="E30" s="4"/>
      <c r="F30" s="4"/>
      <c r="G30" s="4"/>
      <c r="H30" s="4"/>
      <c r="I30" s="4" t="s">
        <v>8</v>
      </c>
      <c r="J30" s="4"/>
      <c r="K30" s="6">
        <v>36509.61</v>
      </c>
      <c r="L30" s="4"/>
      <c r="M30" s="6">
        <f t="shared" si="0"/>
        <v>106234.44</v>
      </c>
    </row>
    <row r="31" spans="1:13" x14ac:dyDescent="0.25">
      <c r="A31" s="4" t="s">
        <v>10</v>
      </c>
      <c r="B31" s="4"/>
      <c r="C31" s="5">
        <v>44356</v>
      </c>
      <c r="D31" s="4"/>
      <c r="E31" s="4"/>
      <c r="F31" s="4"/>
      <c r="G31" s="4"/>
      <c r="H31" s="4"/>
      <c r="I31" s="4" t="s">
        <v>142</v>
      </c>
      <c r="J31" s="4"/>
      <c r="K31" s="6">
        <v>-23000</v>
      </c>
      <c r="L31" s="4"/>
      <c r="M31" s="6">
        <f t="shared" si="0"/>
        <v>83234.44</v>
      </c>
    </row>
    <row r="32" spans="1:13" x14ac:dyDescent="0.25">
      <c r="A32" s="4" t="s">
        <v>7</v>
      </c>
      <c r="B32" s="4"/>
      <c r="C32" s="5">
        <v>44358</v>
      </c>
      <c r="D32" s="4"/>
      <c r="E32" s="4" t="s">
        <v>35</v>
      </c>
      <c r="F32" s="4"/>
      <c r="G32" s="4" t="s">
        <v>85</v>
      </c>
      <c r="H32" s="4"/>
      <c r="I32" s="4" t="s">
        <v>117</v>
      </c>
      <c r="J32" s="4"/>
      <c r="K32" s="6">
        <v>-6187.5</v>
      </c>
      <c r="L32" s="4"/>
      <c r="M32" s="6">
        <f t="shared" si="0"/>
        <v>77046.94</v>
      </c>
    </row>
    <row r="33" spans="1:13" x14ac:dyDescent="0.25">
      <c r="A33" s="4" t="s">
        <v>7</v>
      </c>
      <c r="B33" s="4"/>
      <c r="C33" s="5">
        <v>44358</v>
      </c>
      <c r="D33" s="4"/>
      <c r="E33" s="4" t="s">
        <v>36</v>
      </c>
      <c r="F33" s="4"/>
      <c r="G33" s="4" t="s">
        <v>86</v>
      </c>
      <c r="H33" s="4"/>
      <c r="I33" s="4" t="s">
        <v>118</v>
      </c>
      <c r="J33" s="4"/>
      <c r="K33" s="6">
        <v>-1769.24</v>
      </c>
      <c r="L33" s="4"/>
      <c r="M33" s="6">
        <f t="shared" si="0"/>
        <v>75277.7</v>
      </c>
    </row>
    <row r="34" spans="1:13" x14ac:dyDescent="0.25">
      <c r="A34" s="4" t="s">
        <v>7</v>
      </c>
      <c r="B34" s="4"/>
      <c r="C34" s="5">
        <v>44362</v>
      </c>
      <c r="D34" s="4"/>
      <c r="E34" s="4" t="s">
        <v>37</v>
      </c>
      <c r="F34" s="4"/>
      <c r="G34" s="4"/>
      <c r="H34" s="4"/>
      <c r="I34" s="4" t="s">
        <v>119</v>
      </c>
      <c r="J34" s="4"/>
      <c r="K34" s="6">
        <v>-159.13</v>
      </c>
      <c r="L34" s="4"/>
      <c r="M34" s="6">
        <f t="shared" si="0"/>
        <v>75118.570000000007</v>
      </c>
    </row>
    <row r="35" spans="1:13" x14ac:dyDescent="0.25">
      <c r="A35" s="4" t="s">
        <v>7</v>
      </c>
      <c r="B35" s="4"/>
      <c r="C35" s="5">
        <v>44362</v>
      </c>
      <c r="D35" s="4"/>
      <c r="E35" s="4" t="s">
        <v>38</v>
      </c>
      <c r="F35" s="4"/>
      <c r="G35" s="4" t="s">
        <v>86</v>
      </c>
      <c r="H35" s="4"/>
      <c r="I35" s="4" t="s">
        <v>143</v>
      </c>
      <c r="J35" s="4"/>
      <c r="K35" s="6">
        <v>-118.74</v>
      </c>
      <c r="L35" s="4"/>
      <c r="M35" s="6">
        <f t="shared" ref="M35:M64" si="1">ROUND(M34+K35,5)</f>
        <v>74999.83</v>
      </c>
    </row>
    <row r="36" spans="1:13" x14ac:dyDescent="0.25">
      <c r="A36" s="4" t="s">
        <v>7</v>
      </c>
      <c r="B36" s="4"/>
      <c r="C36" s="5">
        <v>44362</v>
      </c>
      <c r="D36" s="4"/>
      <c r="E36" s="4" t="s">
        <v>39</v>
      </c>
      <c r="F36" s="4"/>
      <c r="G36" s="4" t="s">
        <v>87</v>
      </c>
      <c r="H36" s="4"/>
      <c r="I36" s="4" t="s">
        <v>120</v>
      </c>
      <c r="J36" s="4"/>
      <c r="K36" s="6">
        <v>-9</v>
      </c>
      <c r="L36" s="4"/>
      <c r="M36" s="6">
        <f t="shared" si="1"/>
        <v>74990.83</v>
      </c>
    </row>
    <row r="37" spans="1:13" x14ac:dyDescent="0.25">
      <c r="A37" s="4" t="s">
        <v>7</v>
      </c>
      <c r="B37" s="4"/>
      <c r="C37" s="5">
        <v>44362</v>
      </c>
      <c r="D37" s="4"/>
      <c r="E37" s="4" t="s">
        <v>40</v>
      </c>
      <c r="F37" s="4"/>
      <c r="G37" s="4" t="s">
        <v>88</v>
      </c>
      <c r="H37" s="4"/>
      <c r="I37" s="4" t="s">
        <v>121</v>
      </c>
      <c r="J37" s="4"/>
      <c r="K37" s="6">
        <v>-86.47</v>
      </c>
      <c r="L37" s="4"/>
      <c r="M37" s="6">
        <f t="shared" si="1"/>
        <v>74904.36</v>
      </c>
    </row>
    <row r="38" spans="1:13" x14ac:dyDescent="0.25">
      <c r="A38" s="4" t="s">
        <v>7</v>
      </c>
      <c r="B38" s="4"/>
      <c r="C38" s="5">
        <v>44362</v>
      </c>
      <c r="D38" s="4"/>
      <c r="E38" s="4" t="s">
        <v>41</v>
      </c>
      <c r="F38" s="4"/>
      <c r="G38" s="4" t="s">
        <v>89</v>
      </c>
      <c r="H38" s="4"/>
      <c r="I38" s="4" t="s">
        <v>122</v>
      </c>
      <c r="J38" s="4"/>
      <c r="K38" s="6">
        <v>-675</v>
      </c>
      <c r="L38" s="4"/>
      <c r="M38" s="6">
        <f t="shared" si="1"/>
        <v>74229.36</v>
      </c>
    </row>
    <row r="39" spans="1:13" x14ac:dyDescent="0.25">
      <c r="A39" s="4" t="s">
        <v>7</v>
      </c>
      <c r="B39" s="4"/>
      <c r="C39" s="5">
        <v>44362</v>
      </c>
      <c r="D39" s="4"/>
      <c r="E39" s="4" t="s">
        <v>42</v>
      </c>
      <c r="F39" s="4"/>
      <c r="G39" s="4" t="s">
        <v>90</v>
      </c>
      <c r="H39" s="4"/>
      <c r="I39" s="4" t="s">
        <v>123</v>
      </c>
      <c r="J39" s="4"/>
      <c r="K39" s="6">
        <v>-461.94</v>
      </c>
      <c r="L39" s="4"/>
      <c r="M39" s="6">
        <f t="shared" si="1"/>
        <v>73767.42</v>
      </c>
    </row>
    <row r="40" spans="1:13" x14ac:dyDescent="0.25">
      <c r="A40" s="4" t="s">
        <v>7</v>
      </c>
      <c r="B40" s="4"/>
      <c r="C40" s="5">
        <v>44362</v>
      </c>
      <c r="D40" s="4"/>
      <c r="E40" s="4" t="s">
        <v>43</v>
      </c>
      <c r="F40" s="4"/>
      <c r="G40" s="4" t="s">
        <v>91</v>
      </c>
      <c r="H40" s="4"/>
      <c r="I40" s="4" t="s">
        <v>124</v>
      </c>
      <c r="J40" s="4"/>
      <c r="K40" s="6">
        <v>-47.72</v>
      </c>
      <c r="L40" s="4"/>
      <c r="M40" s="6">
        <f t="shared" si="1"/>
        <v>73719.7</v>
      </c>
    </row>
    <row r="41" spans="1:13" x14ac:dyDescent="0.25">
      <c r="A41" s="4" t="s">
        <v>9</v>
      </c>
      <c r="B41" s="4"/>
      <c r="C41" s="5">
        <v>44364</v>
      </c>
      <c r="D41" s="4"/>
      <c r="E41" s="4" t="s">
        <v>44</v>
      </c>
      <c r="F41" s="4"/>
      <c r="G41" s="4" t="s">
        <v>73</v>
      </c>
      <c r="H41" s="4"/>
      <c r="I41" s="4" t="s">
        <v>104</v>
      </c>
      <c r="J41" s="4"/>
      <c r="K41" s="6">
        <v>-4436.04</v>
      </c>
      <c r="L41" s="4"/>
      <c r="M41" s="6">
        <f t="shared" si="1"/>
        <v>69283.66</v>
      </c>
    </row>
    <row r="42" spans="1:13" x14ac:dyDescent="0.25">
      <c r="A42" s="4" t="s">
        <v>9</v>
      </c>
      <c r="B42" s="4"/>
      <c r="C42" s="5">
        <v>44364</v>
      </c>
      <c r="D42" s="4"/>
      <c r="E42" s="4" t="s">
        <v>24</v>
      </c>
      <c r="F42" s="4"/>
      <c r="G42" s="4" t="s">
        <v>74</v>
      </c>
      <c r="H42" s="4"/>
      <c r="I42" s="4" t="s">
        <v>105</v>
      </c>
      <c r="J42" s="4"/>
      <c r="K42" s="6">
        <v>-8398.25</v>
      </c>
      <c r="L42" s="4"/>
      <c r="M42" s="6">
        <f t="shared" si="1"/>
        <v>60885.41</v>
      </c>
    </row>
    <row r="43" spans="1:13" x14ac:dyDescent="0.25">
      <c r="A43" s="4" t="s">
        <v>9</v>
      </c>
      <c r="B43" s="4"/>
      <c r="C43" s="5">
        <v>44364</v>
      </c>
      <c r="D43" s="4"/>
      <c r="E43" s="4" t="s">
        <v>45</v>
      </c>
      <c r="F43" s="4"/>
      <c r="G43" s="4" t="s">
        <v>92</v>
      </c>
      <c r="H43" s="4"/>
      <c r="I43" s="4" t="s">
        <v>125</v>
      </c>
      <c r="J43" s="4"/>
      <c r="K43" s="6">
        <v>-146.69</v>
      </c>
      <c r="L43" s="4"/>
      <c r="M43" s="6">
        <f t="shared" si="1"/>
        <v>60738.720000000001</v>
      </c>
    </row>
    <row r="44" spans="1:13" x14ac:dyDescent="0.25">
      <c r="A44" s="4" t="s">
        <v>8</v>
      </c>
      <c r="B44" s="4"/>
      <c r="C44" s="5">
        <v>44365</v>
      </c>
      <c r="D44" s="4"/>
      <c r="E44" s="4"/>
      <c r="F44" s="4"/>
      <c r="G44" s="4"/>
      <c r="H44" s="4"/>
      <c r="I44" s="4" t="s">
        <v>8</v>
      </c>
      <c r="J44" s="4"/>
      <c r="K44" s="6">
        <v>11176.83</v>
      </c>
      <c r="L44" s="4"/>
      <c r="M44" s="6">
        <f t="shared" si="1"/>
        <v>71915.55</v>
      </c>
    </row>
    <row r="45" spans="1:13" x14ac:dyDescent="0.25">
      <c r="A45" s="4" t="s">
        <v>9</v>
      </c>
      <c r="B45" s="4"/>
      <c r="C45" s="5">
        <v>44368</v>
      </c>
      <c r="D45" s="4"/>
      <c r="E45" s="4" t="s">
        <v>46</v>
      </c>
      <c r="F45" s="4"/>
      <c r="G45" s="4" t="s">
        <v>74</v>
      </c>
      <c r="H45" s="4"/>
      <c r="I45" s="4" t="s">
        <v>126</v>
      </c>
      <c r="J45" s="4"/>
      <c r="K45" s="6">
        <v>-497.26</v>
      </c>
      <c r="L45" s="4"/>
      <c r="M45" s="6">
        <f t="shared" si="1"/>
        <v>71418.289999999994</v>
      </c>
    </row>
    <row r="46" spans="1:13" x14ac:dyDescent="0.25">
      <c r="A46" s="4" t="s">
        <v>7</v>
      </c>
      <c r="B46" s="4"/>
      <c r="C46" s="5">
        <v>44369</v>
      </c>
      <c r="D46" s="4"/>
      <c r="E46" s="4" t="s">
        <v>47</v>
      </c>
      <c r="F46" s="4"/>
      <c r="G46" s="4" t="s">
        <v>93</v>
      </c>
      <c r="H46" s="4"/>
      <c r="I46" s="4" t="s">
        <v>127</v>
      </c>
      <c r="J46" s="4"/>
      <c r="K46" s="6">
        <v>-125.85</v>
      </c>
      <c r="L46" s="4"/>
      <c r="M46" s="6">
        <f t="shared" si="1"/>
        <v>71292.44</v>
      </c>
    </row>
    <row r="47" spans="1:13" x14ac:dyDescent="0.25">
      <c r="A47" s="4" t="s">
        <v>7</v>
      </c>
      <c r="B47" s="4"/>
      <c r="C47" s="5">
        <v>44369</v>
      </c>
      <c r="D47" s="4"/>
      <c r="E47" s="4" t="s">
        <v>48</v>
      </c>
      <c r="F47" s="4"/>
      <c r="G47" s="4" t="s">
        <v>94</v>
      </c>
      <c r="H47" s="4"/>
      <c r="I47" s="4" t="s">
        <v>144</v>
      </c>
      <c r="J47" s="4"/>
      <c r="K47" s="6">
        <v>-1500</v>
      </c>
      <c r="L47" s="4"/>
      <c r="M47" s="6">
        <f t="shared" si="1"/>
        <v>69792.44</v>
      </c>
    </row>
    <row r="48" spans="1:13" x14ac:dyDescent="0.25">
      <c r="A48" s="4" t="s">
        <v>7</v>
      </c>
      <c r="B48" s="4"/>
      <c r="C48" s="5">
        <v>44369</v>
      </c>
      <c r="D48" s="4"/>
      <c r="E48" s="4" t="s">
        <v>49</v>
      </c>
      <c r="F48" s="4"/>
      <c r="G48" s="4" t="s">
        <v>95</v>
      </c>
      <c r="H48" s="4"/>
      <c r="I48" s="4" t="s">
        <v>145</v>
      </c>
      <c r="J48" s="4"/>
      <c r="K48" s="6">
        <v>-1500</v>
      </c>
      <c r="L48" s="4"/>
      <c r="M48" s="6">
        <f t="shared" si="1"/>
        <v>68292.44</v>
      </c>
    </row>
    <row r="49" spans="1:13" x14ac:dyDescent="0.25">
      <c r="A49" s="4" t="s">
        <v>9</v>
      </c>
      <c r="B49" s="4"/>
      <c r="C49" s="5">
        <v>44369</v>
      </c>
      <c r="D49" s="4"/>
      <c r="E49" s="4" t="s">
        <v>50</v>
      </c>
      <c r="F49" s="4"/>
      <c r="G49" s="4" t="s">
        <v>96</v>
      </c>
      <c r="H49" s="4"/>
      <c r="I49" s="4" t="s">
        <v>128</v>
      </c>
      <c r="J49" s="4"/>
      <c r="K49" s="6">
        <v>-12653.27</v>
      </c>
      <c r="L49" s="4"/>
      <c r="M49" s="6">
        <f t="shared" si="1"/>
        <v>55639.17</v>
      </c>
    </row>
    <row r="50" spans="1:13" x14ac:dyDescent="0.25">
      <c r="A50" s="4" t="s">
        <v>9</v>
      </c>
      <c r="B50" s="4"/>
      <c r="C50" s="5">
        <v>44369</v>
      </c>
      <c r="D50" s="4"/>
      <c r="E50" s="4" t="s">
        <v>51</v>
      </c>
      <c r="F50" s="4"/>
      <c r="G50" s="4" t="s">
        <v>97</v>
      </c>
      <c r="H50" s="4"/>
      <c r="I50" s="4" t="s">
        <v>129</v>
      </c>
      <c r="J50" s="4"/>
      <c r="K50" s="6">
        <v>-1436.73</v>
      </c>
      <c r="L50" s="4"/>
      <c r="M50" s="6">
        <f t="shared" si="1"/>
        <v>54202.44</v>
      </c>
    </row>
    <row r="51" spans="1:13" x14ac:dyDescent="0.25">
      <c r="A51" s="4" t="s">
        <v>7</v>
      </c>
      <c r="B51" s="4"/>
      <c r="C51" s="5">
        <v>44369</v>
      </c>
      <c r="D51" s="4"/>
      <c r="E51" s="4" t="s">
        <v>52</v>
      </c>
      <c r="F51" s="4"/>
      <c r="G51" s="4" t="s">
        <v>98</v>
      </c>
      <c r="H51" s="4"/>
      <c r="I51" s="4" t="s">
        <v>130</v>
      </c>
      <c r="J51" s="4"/>
      <c r="K51" s="6">
        <v>-18.75</v>
      </c>
      <c r="L51" s="4"/>
      <c r="M51" s="6">
        <f t="shared" si="1"/>
        <v>54183.69</v>
      </c>
    </row>
    <row r="52" spans="1:13" x14ac:dyDescent="0.25">
      <c r="A52" s="4" t="s">
        <v>7</v>
      </c>
      <c r="B52" s="4"/>
      <c r="C52" s="5">
        <v>44369</v>
      </c>
      <c r="D52" s="4"/>
      <c r="E52" s="4" t="s">
        <v>53</v>
      </c>
      <c r="F52" s="4"/>
      <c r="G52" s="4" t="s">
        <v>140</v>
      </c>
      <c r="H52" s="4"/>
      <c r="I52" s="4" t="s">
        <v>131</v>
      </c>
      <c r="J52" s="4"/>
      <c r="K52" s="6">
        <v>-1097.1099999999999</v>
      </c>
      <c r="L52" s="4"/>
      <c r="M52" s="6">
        <f t="shared" si="1"/>
        <v>53086.58</v>
      </c>
    </row>
    <row r="53" spans="1:13" x14ac:dyDescent="0.25">
      <c r="A53" s="4" t="s">
        <v>7</v>
      </c>
      <c r="B53" s="4"/>
      <c r="C53" s="5">
        <v>44369</v>
      </c>
      <c r="D53" s="4"/>
      <c r="E53" s="4" t="s">
        <v>54</v>
      </c>
      <c r="F53" s="4"/>
      <c r="G53" s="4" t="s">
        <v>78</v>
      </c>
      <c r="H53" s="4"/>
      <c r="I53" s="4" t="s">
        <v>132</v>
      </c>
      <c r="J53" s="4"/>
      <c r="K53" s="6">
        <v>-693.7</v>
      </c>
      <c r="L53" s="4"/>
      <c r="M53" s="6">
        <f t="shared" si="1"/>
        <v>52392.88</v>
      </c>
    </row>
    <row r="54" spans="1:13" x14ac:dyDescent="0.25">
      <c r="A54" s="4" t="s">
        <v>7</v>
      </c>
      <c r="B54" s="4"/>
      <c r="C54" s="5">
        <v>44369</v>
      </c>
      <c r="D54" s="4"/>
      <c r="E54" s="4" t="s">
        <v>55</v>
      </c>
      <c r="F54" s="4"/>
      <c r="G54" s="4" t="s">
        <v>77</v>
      </c>
      <c r="H54" s="4"/>
      <c r="I54" s="4" t="s">
        <v>132</v>
      </c>
      <c r="J54" s="4"/>
      <c r="K54" s="6">
        <v>-155</v>
      </c>
      <c r="L54" s="4"/>
      <c r="M54" s="6">
        <f t="shared" si="1"/>
        <v>52237.88</v>
      </c>
    </row>
    <row r="55" spans="1:13" x14ac:dyDescent="0.25">
      <c r="A55" s="4" t="s">
        <v>7</v>
      </c>
      <c r="B55" s="4"/>
      <c r="C55" s="5">
        <v>44370</v>
      </c>
      <c r="D55" s="4"/>
      <c r="E55" s="4" t="s">
        <v>56</v>
      </c>
      <c r="F55" s="4"/>
      <c r="G55" s="4" t="s">
        <v>74</v>
      </c>
      <c r="H55" s="4"/>
      <c r="I55" s="4" t="s">
        <v>133</v>
      </c>
      <c r="J55" s="4"/>
      <c r="K55" s="6">
        <v>-53.2</v>
      </c>
      <c r="L55" s="4"/>
      <c r="M55" s="6">
        <f t="shared" si="1"/>
        <v>52184.68</v>
      </c>
    </row>
    <row r="56" spans="1:13" x14ac:dyDescent="0.25">
      <c r="A56" s="4" t="s">
        <v>10</v>
      </c>
      <c r="B56" s="4"/>
      <c r="C56" s="5">
        <v>44371</v>
      </c>
      <c r="D56" s="4"/>
      <c r="E56" s="4"/>
      <c r="F56" s="4"/>
      <c r="G56" s="4"/>
      <c r="H56" s="4"/>
      <c r="I56" s="4" t="s">
        <v>142</v>
      </c>
      <c r="J56" s="4"/>
      <c r="K56" s="6">
        <v>-25000</v>
      </c>
      <c r="L56" s="4"/>
      <c r="M56" s="6">
        <f t="shared" si="1"/>
        <v>27184.68</v>
      </c>
    </row>
    <row r="57" spans="1:13" x14ac:dyDescent="0.25">
      <c r="A57" s="4" t="s">
        <v>10</v>
      </c>
      <c r="B57" s="4"/>
      <c r="C57" s="5">
        <v>44372</v>
      </c>
      <c r="D57" s="4"/>
      <c r="E57" s="4"/>
      <c r="F57" s="4"/>
      <c r="G57" s="4"/>
      <c r="H57" s="4"/>
      <c r="I57" s="4" t="s">
        <v>106</v>
      </c>
      <c r="J57" s="4"/>
      <c r="K57" s="6">
        <v>40000</v>
      </c>
      <c r="L57" s="4"/>
      <c r="M57" s="6">
        <f t="shared" si="1"/>
        <v>67184.679999999993</v>
      </c>
    </row>
    <row r="58" spans="1:13" x14ac:dyDescent="0.25">
      <c r="A58" s="4" t="s">
        <v>7</v>
      </c>
      <c r="B58" s="4"/>
      <c r="C58" s="5">
        <v>44376</v>
      </c>
      <c r="D58" s="4"/>
      <c r="E58" s="4" t="s">
        <v>57</v>
      </c>
      <c r="F58" s="4"/>
      <c r="G58" s="4" t="s">
        <v>66</v>
      </c>
      <c r="H58" s="4"/>
      <c r="I58" s="4" t="s">
        <v>146</v>
      </c>
      <c r="J58" s="4"/>
      <c r="K58" s="6">
        <v>-200</v>
      </c>
      <c r="L58" s="4"/>
      <c r="M58" s="6">
        <f t="shared" si="1"/>
        <v>66984.679999999993</v>
      </c>
    </row>
    <row r="59" spans="1:13" x14ac:dyDescent="0.25">
      <c r="A59" s="4" t="s">
        <v>7</v>
      </c>
      <c r="B59" s="4"/>
      <c r="C59" s="5">
        <v>44376</v>
      </c>
      <c r="D59" s="4"/>
      <c r="E59" s="4" t="s">
        <v>58</v>
      </c>
      <c r="F59" s="4"/>
      <c r="G59" s="4" t="s">
        <v>99</v>
      </c>
      <c r="H59" s="4"/>
      <c r="I59" s="4" t="s">
        <v>134</v>
      </c>
      <c r="J59" s="4"/>
      <c r="K59" s="6">
        <v>-523.48</v>
      </c>
      <c r="L59" s="4"/>
      <c r="M59" s="6">
        <f t="shared" si="1"/>
        <v>66461.2</v>
      </c>
    </row>
    <row r="60" spans="1:13" x14ac:dyDescent="0.25">
      <c r="A60" s="4" t="s">
        <v>7</v>
      </c>
      <c r="B60" s="4"/>
      <c r="C60" s="5">
        <v>44376</v>
      </c>
      <c r="D60" s="4"/>
      <c r="E60" s="4" t="s">
        <v>59</v>
      </c>
      <c r="F60" s="4"/>
      <c r="G60" s="4" t="s">
        <v>100</v>
      </c>
      <c r="H60" s="4"/>
      <c r="I60" s="4" t="s">
        <v>135</v>
      </c>
      <c r="J60" s="4"/>
      <c r="K60" s="6">
        <v>-400.31</v>
      </c>
      <c r="L60" s="4"/>
      <c r="M60" s="6">
        <f t="shared" si="1"/>
        <v>66060.89</v>
      </c>
    </row>
    <row r="61" spans="1:13" x14ac:dyDescent="0.25">
      <c r="A61" s="4" t="s">
        <v>7</v>
      </c>
      <c r="B61" s="4"/>
      <c r="C61" s="5">
        <v>44376</v>
      </c>
      <c r="D61" s="4"/>
      <c r="E61" s="4" t="s">
        <v>60</v>
      </c>
      <c r="F61" s="4"/>
      <c r="G61" s="4" t="s">
        <v>141</v>
      </c>
      <c r="H61" s="4"/>
      <c r="I61" s="4" t="s">
        <v>136</v>
      </c>
      <c r="J61" s="4"/>
      <c r="K61" s="6">
        <v>-23.19</v>
      </c>
      <c r="L61" s="4"/>
      <c r="M61" s="6">
        <f t="shared" si="1"/>
        <v>66037.7</v>
      </c>
    </row>
    <row r="62" spans="1:13" x14ac:dyDescent="0.25">
      <c r="A62" s="4" t="s">
        <v>7</v>
      </c>
      <c r="B62" s="4"/>
      <c r="C62" s="5">
        <v>44376</v>
      </c>
      <c r="D62" s="4"/>
      <c r="E62" s="4" t="s">
        <v>61</v>
      </c>
      <c r="F62" s="4"/>
      <c r="G62" s="4" t="s">
        <v>86</v>
      </c>
      <c r="H62" s="4"/>
      <c r="I62" s="4" t="s">
        <v>137</v>
      </c>
      <c r="J62" s="4"/>
      <c r="K62" s="6">
        <v>-909.91</v>
      </c>
      <c r="L62" s="4"/>
      <c r="M62" s="6">
        <f t="shared" si="1"/>
        <v>65127.79</v>
      </c>
    </row>
    <row r="63" spans="1:13" x14ac:dyDescent="0.25">
      <c r="A63" s="4" t="s">
        <v>7</v>
      </c>
      <c r="B63" s="4"/>
      <c r="C63" s="5">
        <v>44377</v>
      </c>
      <c r="D63" s="4"/>
      <c r="E63" s="4"/>
      <c r="F63" s="4"/>
      <c r="G63" s="4"/>
      <c r="H63" s="4"/>
      <c r="I63" s="4" t="s">
        <v>138</v>
      </c>
      <c r="J63" s="4"/>
      <c r="K63" s="6">
        <v>-4</v>
      </c>
      <c r="L63" s="4"/>
      <c r="M63" s="6">
        <f t="shared" si="1"/>
        <v>65123.79</v>
      </c>
    </row>
    <row r="64" spans="1:13" ht="15.75" thickBot="1" x14ac:dyDescent="0.3">
      <c r="A64" s="4" t="s">
        <v>8</v>
      </c>
      <c r="B64" s="4"/>
      <c r="C64" s="5">
        <v>44377</v>
      </c>
      <c r="D64" s="4"/>
      <c r="E64" s="4"/>
      <c r="F64" s="4"/>
      <c r="G64" s="4"/>
      <c r="H64" s="4"/>
      <c r="I64" s="4" t="s">
        <v>139</v>
      </c>
      <c r="J64" s="4"/>
      <c r="K64" s="7">
        <v>1.03</v>
      </c>
      <c r="L64" s="4"/>
      <c r="M64" s="7">
        <f t="shared" si="1"/>
        <v>65124.82</v>
      </c>
    </row>
    <row r="65" spans="1:13" ht="15.75" thickBot="1" x14ac:dyDescent="0.3">
      <c r="A65" s="4"/>
      <c r="B65" s="4"/>
      <c r="C65" s="5"/>
      <c r="D65" s="4"/>
      <c r="E65" s="4"/>
      <c r="F65" s="4"/>
      <c r="G65" s="4"/>
      <c r="H65" s="4"/>
      <c r="I65" s="4"/>
      <c r="J65" s="4"/>
      <c r="K65" s="8">
        <f>ROUND(SUM(K2:K64),5)</f>
        <v>11897.42</v>
      </c>
      <c r="L65" s="4"/>
      <c r="M65" s="8">
        <f>M64</f>
        <v>65124.82</v>
      </c>
    </row>
    <row r="66" spans="1:13" s="10" customFormat="1" ht="12" thickBot="1" x14ac:dyDescent="0.25">
      <c r="A66" s="1"/>
      <c r="B66" s="1"/>
      <c r="C66" s="3"/>
      <c r="D66" s="1"/>
      <c r="E66" s="1"/>
      <c r="F66" s="1"/>
      <c r="G66" s="1"/>
      <c r="H66" s="1"/>
      <c r="I66" s="1"/>
      <c r="J66" s="1"/>
      <c r="K66" s="9">
        <f>K65</f>
        <v>11897.42</v>
      </c>
      <c r="L66" s="1"/>
      <c r="M66" s="9">
        <f>M65</f>
        <v>65124.82</v>
      </c>
    </row>
    <row r="67" spans="1:13" ht="15.75" thickTop="1" x14ac:dyDescent="0.25"/>
  </sheetData>
  <pageMargins left="0.7" right="0.7" top="0.75" bottom="0.75" header="0.1" footer="0.3"/>
  <pageSetup orientation="landscape" r:id="rId1"/>
  <headerFooter>
    <oddHeader>&amp;C&amp;"Arial,Bold"&amp;12 Barton Springs Edwards Aquifer
&amp;14 &amp;12Check Register&amp;14
&amp;10 As of June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2021-09-07T22:21:07Z</cp:lastPrinted>
  <dcterms:created xsi:type="dcterms:W3CDTF">2021-09-07T21:29:20Z</dcterms:created>
  <dcterms:modified xsi:type="dcterms:W3CDTF">2021-09-07T22:21:10Z</dcterms:modified>
</cp:coreProperties>
</file>