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Sheet1!$4:$4,Sheet1!$6:$6,Sheet1!$7:$7,Sheet1!$10:$10,Sheet1!$11:$11,Sheet1!$14:$14,Sheet1!$15:$15,Sheet1!$21:$21,Sheet1!$23:$23,Sheet1!$24:$24,Sheet1!$27:$27,Sheet1!$28:$28,Sheet1!$29:$29,Sheet1!$30:$30,Sheet1!$31:$31,Sheet1!$32:$32</definedName>
    <definedName name="QB_DATA_1" localSheetId="0" hidden="1">Sheet1!$33:$33,Sheet1!$34:$34,Sheet1!$36:$36,Sheet1!$38:$38,Sheet1!$39:$39,Sheet1!$41:$41,Sheet1!$44:$44,Sheet1!$46:$46,Sheet1!$47:$47,Sheet1!$51:$51,Sheet1!$52:$52,Sheet1!$54:$54,Sheet1!$56:$56,Sheet1!$60:$60,Sheet1!$62:$62,Sheet1!$63:$63</definedName>
    <definedName name="QB_DATA_2" localSheetId="0" hidden="1">Sheet1!$66:$66,Sheet1!$69:$69,Sheet1!$70:$70,Sheet1!$73:$73,Sheet1!$74:$74,Sheet1!$77:$77,Sheet1!$78:$78,Sheet1!$81:$81,Sheet1!$82:$82,Sheet1!$83:$83,Sheet1!$84:$84,Sheet1!$85:$85,Sheet1!$88:$88,Sheet1!$89:$89,Sheet1!$90:$90,Sheet1!$93:$93</definedName>
    <definedName name="QB_DATA_3" localSheetId="0" hidden="1">Sheet1!$94:$94,Sheet1!$97:$97,Sheet1!$99:$99,Sheet1!$101:$101,Sheet1!$102:$102,Sheet1!$103:$103,Sheet1!$104:$104,Sheet1!$105:$105,Sheet1!$108:$108</definedName>
    <definedName name="QB_FORMULA_0" localSheetId="0" hidden="1">Sheet1!$H$8,Sheet1!$H$12,Sheet1!$H$16,Sheet1!$H$17,Sheet1!$H$18,Sheet1!$H$25,Sheet1!$H$26,Sheet1!$H$37,Sheet1!$H$42,Sheet1!$H$48,Sheet1!$H$49,Sheet1!$H$53,Sheet1!$H$57,Sheet1!$H$61,Sheet1!$H$64,Sheet1!$H$67</definedName>
    <definedName name="QB_FORMULA_1" localSheetId="0" hidden="1">Sheet1!$H$71,Sheet1!$H$75,Sheet1!$H$79,Sheet1!$H$86,Sheet1!$H$91,Sheet1!$H$95,Sheet1!$H$98,Sheet1!$H$106,Sheet1!$H$109,Sheet1!$H$110,Sheet1!$H$111,Sheet1!$H$112</definedName>
    <definedName name="QB_ROW_104040" localSheetId="0" hidden="1">Sheet1!$E$76</definedName>
    <definedName name="QB_ROW_104340" localSheetId="0" hidden="1">Sheet1!$E$79</definedName>
    <definedName name="QB_ROW_106250" localSheetId="0" hidden="1">Sheet1!$F$77</definedName>
    <definedName name="QB_ROW_107250" localSheetId="0" hidden="1">Sheet1!$F$101</definedName>
    <definedName name="QB_ROW_108250" localSheetId="0" hidden="1">Sheet1!$F$52</definedName>
    <definedName name="QB_ROW_109040" localSheetId="0" hidden="1">Sheet1!$E$80</definedName>
    <definedName name="QB_ROW_109340" localSheetId="0" hidden="1">Sheet1!$E$86</definedName>
    <definedName name="QB_ROW_111250" localSheetId="0" hidden="1">Sheet1!$F$85</definedName>
    <definedName name="QB_ROW_112040" localSheetId="0" hidden="1">Sheet1!$E$87</definedName>
    <definedName name="QB_ROW_112340" localSheetId="0" hidden="1">Sheet1!$E$91</definedName>
    <definedName name="QB_ROW_113250" localSheetId="0" hidden="1">Sheet1!$F$88</definedName>
    <definedName name="QB_ROW_1240" localSheetId="0" hidden="1">Sheet1!$E$99</definedName>
    <definedName name="QB_ROW_124250" localSheetId="0" hidden="1">Sheet1!$F$89</definedName>
    <definedName name="QB_ROW_125040" localSheetId="0" hidden="1">Sheet1!$E$92</definedName>
    <definedName name="QB_ROW_125340" localSheetId="0" hidden="1">Sheet1!$E$95</definedName>
    <definedName name="QB_ROW_127250" localSheetId="0" hidden="1">Sheet1!$F$93</definedName>
    <definedName name="QB_ROW_128250" localSheetId="0" hidden="1">Sheet1!$F$94</definedName>
    <definedName name="QB_ROW_129040" localSheetId="0" hidden="1">Sheet1!$E$35</definedName>
    <definedName name="QB_ROW_129340" localSheetId="0" hidden="1">Sheet1!$E$37</definedName>
    <definedName name="QB_ROW_131340" localSheetId="0" hidden="1">Sheet1!$E$34</definedName>
    <definedName name="QB_ROW_132240" localSheetId="0" hidden="1">Sheet1!$E$28</definedName>
    <definedName name="QB_ROW_137240" localSheetId="0" hidden="1">Sheet1!$E$29</definedName>
    <definedName name="QB_ROW_138050" localSheetId="0" hidden="1">Sheet1!$F$59</definedName>
    <definedName name="QB_ROW_138350" localSheetId="0" hidden="1">Sheet1!$F$61</definedName>
    <definedName name="QB_ROW_142040" localSheetId="0" hidden="1">Sheet1!$E$20</definedName>
    <definedName name="QB_ROW_142340" localSheetId="0" hidden="1">Sheet1!$E$26</definedName>
    <definedName name="QB_ROW_144250" localSheetId="0" hidden="1">Sheet1!$F$21</definedName>
    <definedName name="QB_ROW_145050" localSheetId="0" hidden="1">Sheet1!$F$22</definedName>
    <definedName name="QB_ROW_145260" localSheetId="0" hidden="1">Sheet1!$G$24</definedName>
    <definedName name="QB_ROW_145350" localSheetId="0" hidden="1">Sheet1!$F$25</definedName>
    <definedName name="QB_ROW_146240" localSheetId="0" hidden="1">Sheet1!$E$38</definedName>
    <definedName name="QB_ROW_173040" localSheetId="0" hidden="1">Sheet1!$E$43</definedName>
    <definedName name="QB_ROW_173340" localSheetId="0" hidden="1">Sheet1!$E$49</definedName>
    <definedName name="QB_ROW_18301" localSheetId="0" hidden="1">Sheet1!$A$112</definedName>
    <definedName name="QB_ROW_19011" localSheetId="0" hidden="1">Sheet1!$B$2</definedName>
    <definedName name="QB_ROW_19311" localSheetId="0" hidden="1">Sheet1!$B$111</definedName>
    <definedName name="QB_ROW_196250" localSheetId="0" hidden="1">Sheet1!$F$6</definedName>
    <definedName name="QB_ROW_20031" localSheetId="0" hidden="1">Sheet1!$D$3</definedName>
    <definedName name="QB_ROW_20331" localSheetId="0" hidden="1">Sheet1!$D$17</definedName>
    <definedName name="QB_ROW_208260" localSheetId="0" hidden="1">Sheet1!$G$60</definedName>
    <definedName name="QB_ROW_21031" localSheetId="0" hidden="1">Sheet1!$D$19</definedName>
    <definedName name="QB_ROW_21331" localSheetId="0" hidden="1">Sheet1!$D$110</definedName>
    <definedName name="QB_ROW_216350" localSheetId="0" hidden="1">Sheet1!$F$63</definedName>
    <definedName name="QB_ROW_217040" localSheetId="0" hidden="1">Sheet1!$E$65</definedName>
    <definedName name="QB_ROW_217340" localSheetId="0" hidden="1">Sheet1!$E$67</definedName>
    <definedName name="QB_ROW_218240" localSheetId="0" hidden="1">Sheet1!$E$33</definedName>
    <definedName name="QB_ROW_226250" localSheetId="0" hidden="1">Sheet1!$F$82</definedName>
    <definedName name="QB_ROW_237040" localSheetId="0" hidden="1">Sheet1!$E$50</definedName>
    <definedName name="QB_ROW_237340" localSheetId="0" hidden="1">Sheet1!$E$53</definedName>
    <definedName name="QB_ROW_239040" localSheetId="0" hidden="1">Sheet1!$E$96</definedName>
    <definedName name="QB_ROW_239340" localSheetId="0" hidden="1">Sheet1!$E$98</definedName>
    <definedName name="QB_ROW_240040" localSheetId="0" hidden="1">Sheet1!$E$100</definedName>
    <definedName name="QB_ROW_240340" localSheetId="0" hidden="1">Sheet1!$E$106</definedName>
    <definedName name="QB_ROW_247250" localSheetId="0" hidden="1">Sheet1!$F$81</definedName>
    <definedName name="QB_ROW_252040" localSheetId="0" hidden="1">Sheet1!$E$40</definedName>
    <definedName name="QB_ROW_252340" localSheetId="0" hidden="1">Sheet1!$E$42</definedName>
    <definedName name="QB_ROW_254250" localSheetId="0" hidden="1">Sheet1!$F$83</definedName>
    <definedName name="QB_ROW_255250" localSheetId="0" hidden="1">Sheet1!$F$84</definedName>
    <definedName name="QB_ROW_278250" localSheetId="0" hidden="1">Sheet1!$F$90</definedName>
    <definedName name="QB_ROW_284250" localSheetId="0" hidden="1">Sheet1!$F$15</definedName>
    <definedName name="QB_ROW_289250" localSheetId="0" hidden="1">Sheet1!$F$105</definedName>
    <definedName name="QB_ROW_291250" localSheetId="0" hidden="1">Sheet1!$F$14</definedName>
    <definedName name="QB_ROW_323240" localSheetId="0" hidden="1">Sheet1!$E$31</definedName>
    <definedName name="QB_ROW_324250" localSheetId="0" hidden="1">Sheet1!$F$78</definedName>
    <definedName name="QB_ROW_332250" localSheetId="0" hidden="1">Sheet1!$F$51</definedName>
    <definedName name="QB_ROW_341250" localSheetId="0" hidden="1">Sheet1!$F$66</definedName>
    <definedName name="QB_ROW_342040" localSheetId="0" hidden="1">Sheet1!$E$68</definedName>
    <definedName name="QB_ROW_342340" localSheetId="0" hidden="1">Sheet1!$E$71</definedName>
    <definedName name="QB_ROW_343040" localSheetId="0" hidden="1">Sheet1!$E$72</definedName>
    <definedName name="QB_ROW_343340" localSheetId="0" hidden="1">Sheet1!$E$75</definedName>
    <definedName name="QB_ROW_345250" localSheetId="0" hidden="1">Sheet1!$F$73</definedName>
    <definedName name="QB_ROW_348250" localSheetId="0" hidden="1">Sheet1!$F$74</definedName>
    <definedName name="QB_ROW_354250" localSheetId="0" hidden="1">Sheet1!$F$41</definedName>
    <definedName name="QB_ROW_372040" localSheetId="0" hidden="1">Sheet1!$E$13</definedName>
    <definedName name="QB_ROW_372340" localSheetId="0" hidden="1">Sheet1!$E$16</definedName>
    <definedName name="QB_ROW_388250" localSheetId="0" hidden="1">Sheet1!$F$69</definedName>
    <definedName name="QB_ROW_389250" localSheetId="0" hidden="1">Sheet1!$F$70</definedName>
    <definedName name="QB_ROW_391250" localSheetId="0" hidden="1">Sheet1!$F$104</definedName>
    <definedName name="QB_ROW_402250" localSheetId="0" hidden="1">Sheet1!$F$7</definedName>
    <definedName name="QB_ROW_410250" localSheetId="0" hidden="1">Sheet1!$F$36</definedName>
    <definedName name="QB_ROW_41040" localSheetId="0" hidden="1">Sheet1!$E$9</definedName>
    <definedName name="QB_ROW_411240" localSheetId="0" hidden="1">Sheet1!$E$30</definedName>
    <definedName name="QB_ROW_41340" localSheetId="0" hidden="1">Sheet1!$E$12</definedName>
    <definedName name="QB_ROW_42250" localSheetId="0" hidden="1">Sheet1!$F$10</definedName>
    <definedName name="QB_ROW_423260" localSheetId="0" hidden="1">Sheet1!$G$23</definedName>
    <definedName name="QB_ROW_435260" localSheetId="0" hidden="1">Sheet1!$G$46</definedName>
    <definedName name="QB_ROW_44250" localSheetId="0" hidden="1">Sheet1!$F$11</definedName>
    <definedName name="QB_ROW_452250" localSheetId="0" hidden="1">Sheet1!$F$62</definedName>
    <definedName name="QB_ROW_467040" localSheetId="0" hidden="1">Sheet1!$E$107</definedName>
    <definedName name="QB_ROW_467340" localSheetId="0" hidden="1">Sheet1!$E$109</definedName>
    <definedName name="QB_ROW_468250" localSheetId="0" hidden="1">Sheet1!$F$108</definedName>
    <definedName name="QB_ROW_47240" localSheetId="0" hidden="1">Sheet1!$E$54</definedName>
    <definedName name="QB_ROW_50250" localSheetId="0" hidden="1">Sheet1!$F$97</definedName>
    <definedName name="QB_ROW_51250" localSheetId="0" hidden="1">Sheet1!$F$102</definedName>
    <definedName name="QB_ROW_52250" localSheetId="0" hidden="1">Sheet1!$F$103</definedName>
    <definedName name="QB_ROW_61240" localSheetId="0" hidden="1">Sheet1!$E$4</definedName>
    <definedName name="QB_ROW_69240" localSheetId="0" hidden="1">Sheet1!$E$39</definedName>
    <definedName name="QB_ROW_71250" localSheetId="0" hidden="1">Sheet1!$F$44</definedName>
    <definedName name="QB_ROW_74050" localSheetId="0" hidden="1">Sheet1!$F$45</definedName>
    <definedName name="QB_ROW_74260" localSheetId="0" hidden="1">Sheet1!$G$47</definedName>
    <definedName name="QB_ROW_74350" localSheetId="0" hidden="1">Sheet1!$F$48</definedName>
    <definedName name="QB_ROW_78240" localSheetId="0" hidden="1">Sheet1!$E$32</definedName>
    <definedName name="QB_ROW_86321" localSheetId="0" hidden="1">Sheet1!$C$18</definedName>
    <definedName name="QB_ROW_91240" localSheetId="0" hidden="1">Sheet1!$E$27</definedName>
    <definedName name="QB_ROW_92040" localSheetId="0" hidden="1">Sheet1!$E$5</definedName>
    <definedName name="QB_ROW_92340" localSheetId="0" hidden="1">Sheet1!$E$8</definedName>
    <definedName name="QB_ROW_94040" localSheetId="0" hidden="1">Sheet1!$E$55</definedName>
    <definedName name="QB_ROW_94340" localSheetId="0" hidden="1">Sheet1!$E$57</definedName>
    <definedName name="QB_ROW_96250" localSheetId="0" hidden="1">Sheet1!$F$56</definedName>
    <definedName name="QB_ROW_97040" localSheetId="0" hidden="1">Sheet1!$E$58</definedName>
    <definedName name="QB_ROW_97340" localSheetId="0" hidden="1">Sheet1!$E$64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H111" i="1"/>
  <c r="H110" i="1"/>
  <c r="H109" i="1"/>
  <c r="H106" i="1"/>
  <c r="H98" i="1"/>
  <c r="H95" i="1"/>
  <c r="H91" i="1"/>
  <c r="H86" i="1"/>
  <c r="H79" i="1"/>
  <c r="H75" i="1"/>
  <c r="H71" i="1"/>
  <c r="H67" i="1"/>
  <c r="H64" i="1"/>
  <c r="H61" i="1"/>
  <c r="H57" i="1"/>
  <c r="H53" i="1"/>
  <c r="H49" i="1"/>
  <c r="H48" i="1"/>
  <c r="H42" i="1"/>
  <c r="H37" i="1"/>
  <c r="H26" i="1"/>
  <c r="H25" i="1"/>
  <c r="H18" i="1"/>
  <c r="H17" i="1"/>
  <c r="H16" i="1"/>
  <c r="H12" i="1"/>
  <c r="H8" i="1"/>
</calcChain>
</file>

<file path=xl/sharedStrings.xml><?xml version="1.0" encoding="utf-8"?>
<sst xmlns="http://schemas.openxmlformats.org/spreadsheetml/2006/main" count="112" uniqueCount="112">
  <si>
    <t>May 16</t>
  </si>
  <si>
    <t>Ordinary Income/Expense</t>
  </si>
  <si>
    <t>Income</t>
  </si>
  <si>
    <t>4400.0 · Interest Income</t>
  </si>
  <si>
    <t>4625.0 · MISCELLANEOUS INCOME</t>
  </si>
  <si>
    <t>4626.1 · Other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</si>
  <si>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</si>
  <si>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</si>
  <si>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</si>
  <si>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</si>
  <si>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</si>
  <si>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</si>
  <si>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</si>
  <si>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</si>
  <si>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</si>
  <si>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</si>
  <si>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</si>
  <si>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</si>
  <si>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</si>
  <si>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</si>
  <si>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</si>
  <si>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</si>
  <si>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</si>
  <si>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</si>
  <si>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</si>
  <si>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</si>
  <si>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</si>
  <si>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</si>
  <si>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</si>
  <si>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</si>
  <si>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</si>
  <si>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</si>
  <si>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</si>
  <si>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</si>
  <si>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</si>
  <si>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</si>
  <si>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</si>
  <si>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</si>
  <si>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</si>
  <si>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</si>
  <si>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</si>
  <si>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</si>
  <si>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</si>
  <si>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</si>
  <si>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</si>
  <si>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</si>
  <si>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</si>
  <si>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</si>
  <si>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</si>
  <si>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</si>
  <si>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</si>
  <si>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</si>
  <si>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</si>
  <si>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</si>
  <si>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</si>
  <si>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</si>
  <si>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</si>
  <si>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</si>
  <si>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</si>
  <si>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</si>
  <si>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Total 6080.20 · OUTREACH</t>
  </si>
  <si>
    <t>6080.29 · Equipment and Supplies</t>
  </si>
  <si>
    <t>6080.35 · GENERAL SUPPORT</t>
  </si>
  <si>
    <t>Total 6080.0 · EDUCATION AND OUTREACH</t>
  </si>
  <si>
    <t>6081.0 · REGULATORY COMPLIANCE</t>
  </si>
  <si>
    <t>6081.6 · Equipment and Supplies</t>
  </si>
  <si>
    <t>Total 6081.0 · REGULATORY COMPLIANCE</t>
  </si>
  <si>
    <t>6084.92 · GENERAL MANAGEMENT</t>
  </si>
  <si>
    <t>6086.0 · GMA Joint Planning</t>
  </si>
  <si>
    <t>6087.0 · HCP-Completion Project</t>
  </si>
  <si>
    <t>Total 6084.92 · GENERAL MANAGEMENT</t>
  </si>
  <si>
    <t>6089.0 · AQUIFER SCIENCE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</si>
  <si>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</si>
  <si>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</si>
  <si>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</si>
  <si>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</si>
  <si>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</si>
  <si>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</si>
  <si>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</si>
  <si>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</si>
  <si>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</si>
  <si>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</si>
  <si>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</si>
  <si>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</si>
  <si>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</si>
  <si>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</si>
  <si>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</si>
  <si>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</si>
  <si>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</si>
  <si>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6167.0 · Rules &amp; ByLaws Issues</t>
  </si>
  <si>
    <t>Total 6160.0 · LEGAL SERVICES</t>
  </si>
  <si>
    <t>6180.0 · PROF DEVELOPMENT &amp; SUPPORT</t>
  </si>
  <si>
    <t>6182.0 · Travel &amp;  Meals</t>
  </si>
  <si>
    <t>6183.0 · Registration Fees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</si>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</sst>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7" sqref="G7"/>
    </sheetView>
  </sheetViews>
  <sheetFormatPr defaultRowHeight="15" x14ac:dyDescent="0.25"/>
  <cols>
    <col min="1" max="6" width="3" style="12" customWidth="1"/>
    <col min="7" max="7" width="52.855468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387.06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448.3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-3839.61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-3391.31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93701.06</v>
      </c>
    </row>
    <row r="11" spans="1:8" ht="15.75" thickBot="1" x14ac:dyDescent="0.3">
      <c r="A11" s="1"/>
      <c r="B11" s="1"/>
      <c r="C11" s="1"/>
      <c r="D11" s="1"/>
      <c r="E11" s="1"/>
      <c r="F11" s="1" t="s">
        <v>10</v>
      </c>
      <c r="G11" s="1"/>
      <c r="H11" s="3">
        <v>250000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>
        <f>ROUND(SUM(H9:H11),5)</f>
        <v>343701.06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/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2100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4">
        <v>575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1"/>
      <c r="G16" s="1"/>
      <c r="H16" s="5">
        <f>ROUND(SUM(H13:H15),5)</f>
        <v>2675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1"/>
      <c r="G17" s="1"/>
      <c r="H17" s="6">
        <f>ROUND(SUM(H3:H4)+H8+H12+H16,5)</f>
        <v>343371.81</v>
      </c>
    </row>
    <row r="18" spans="1:8" x14ac:dyDescent="0.25">
      <c r="A18" s="1"/>
      <c r="B18" s="1"/>
      <c r="C18" s="1" t="s">
        <v>17</v>
      </c>
      <c r="D18" s="1"/>
      <c r="E18" s="1"/>
      <c r="F18" s="1"/>
      <c r="G18" s="1"/>
      <c r="H18" s="2">
        <f>H17</f>
        <v>343371.81</v>
      </c>
    </row>
    <row r="19" spans="1:8" x14ac:dyDescent="0.25">
      <c r="A19" s="1"/>
      <c r="B19" s="1"/>
      <c r="C19" s="1"/>
      <c r="D19" s="1" t="s">
        <v>18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33.57</v>
      </c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/>
    </row>
    <row r="23" spans="1:8" x14ac:dyDescent="0.25">
      <c r="A23" s="1"/>
      <c r="B23" s="1"/>
      <c r="C23" s="1"/>
      <c r="D23" s="1"/>
      <c r="E23" s="1"/>
      <c r="F23" s="1"/>
      <c r="G23" s="1" t="s">
        <v>22</v>
      </c>
      <c r="H23" s="2">
        <v>1150</v>
      </c>
    </row>
    <row r="24" spans="1:8" ht="15.75" thickBot="1" x14ac:dyDescent="0.3">
      <c r="A24" s="1"/>
      <c r="B24" s="1"/>
      <c r="C24" s="1"/>
      <c r="D24" s="1"/>
      <c r="E24" s="1"/>
      <c r="F24" s="1"/>
      <c r="G24" s="1" t="s">
        <v>23</v>
      </c>
      <c r="H24" s="4">
        <v>893.62</v>
      </c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6">
        <f>ROUND(SUM(H22:H24),5)</f>
        <v>2043.62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ROUND(SUM(H20:H21)+H25,5)</f>
        <v>2077.19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68.7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931.3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663.78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312.57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110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832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1000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643.5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45.42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45.42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v>54.11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v>3294.38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151.28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ROUND(SUM(H40:H41),5)</f>
        <v>151.28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451.85</v>
      </c>
    </row>
    <row r="45" spans="1:8" x14ac:dyDescent="0.25">
      <c r="A45" s="1"/>
      <c r="B45" s="1"/>
      <c r="C45" s="1"/>
      <c r="D45" s="1"/>
      <c r="E45" s="1"/>
      <c r="F45" s="1" t="s">
        <v>44</v>
      </c>
      <c r="G45" s="1"/>
      <c r="H45" s="2"/>
    </row>
    <row r="46" spans="1:8" x14ac:dyDescent="0.25">
      <c r="A46" s="1"/>
      <c r="B46" s="1"/>
      <c r="C46" s="1"/>
      <c r="D46" s="1"/>
      <c r="E46" s="1"/>
      <c r="F46" s="1"/>
      <c r="G46" s="1" t="s">
        <v>45</v>
      </c>
      <c r="H46" s="2">
        <v>39.950000000000003</v>
      </c>
    </row>
    <row r="47" spans="1:8" ht="15.75" thickBot="1" x14ac:dyDescent="0.3">
      <c r="A47" s="1"/>
      <c r="B47" s="1"/>
      <c r="C47" s="1"/>
      <c r="D47" s="1"/>
      <c r="E47" s="1"/>
      <c r="F47" s="1"/>
      <c r="G47" s="1" t="s">
        <v>46</v>
      </c>
      <c r="H47" s="4">
        <v>475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6">
        <f>ROUND(SUM(H45:H47),5)</f>
        <v>514.95000000000005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ROUND(SUM(H43:H44)+H48,5)</f>
        <v>966.8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x14ac:dyDescent="0.25">
      <c r="A51" s="1"/>
      <c r="B51" s="1"/>
      <c r="C51" s="1"/>
      <c r="D51" s="1"/>
      <c r="E51" s="1"/>
      <c r="F51" s="1" t="s">
        <v>50</v>
      </c>
      <c r="G51" s="1"/>
      <c r="H51" s="2">
        <v>761.65</v>
      </c>
    </row>
    <row r="52" spans="1:8" ht="15.75" thickBot="1" x14ac:dyDescent="0.3">
      <c r="A52" s="1"/>
      <c r="B52" s="1"/>
      <c r="C52" s="1"/>
      <c r="D52" s="1"/>
      <c r="E52" s="1"/>
      <c r="F52" s="1" t="s">
        <v>51</v>
      </c>
      <c r="G52" s="1"/>
      <c r="H52" s="3">
        <v>94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f>ROUND(SUM(H50:H52),5)</f>
        <v>855.65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v>7850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211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ROUND(SUM(H55:H56),5)</f>
        <v>211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/>
    </row>
    <row r="60" spans="1:8" ht="15.75" thickBot="1" x14ac:dyDescent="0.3">
      <c r="A60" s="1"/>
      <c r="B60" s="1"/>
      <c r="C60" s="1"/>
      <c r="D60" s="1"/>
      <c r="E60" s="1"/>
      <c r="F60" s="1"/>
      <c r="G60" s="1" t="s">
        <v>59</v>
      </c>
      <c r="H60" s="3">
        <v>820</v>
      </c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f>ROUND(SUM(H59:H60),5)</f>
        <v>820</v>
      </c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428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212.33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ROUND(H58+SUM(H61:H63),5)</f>
        <v>1460.33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413.19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ROUND(SUM(H65:H66),5)</f>
        <v>413.19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2166.66</v>
      </c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1080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ROUND(SUM(H68:H70),5)</f>
        <v>3246.66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565.82000000000005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288.87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ROUND(SUM(H72:H74),5)</f>
        <v>854.69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384</v>
      </c>
    </row>
    <row r="78" spans="1:8" ht="15.75" thickBot="1" x14ac:dyDescent="0.3">
      <c r="A78" s="1"/>
      <c r="B78" s="1"/>
      <c r="C78" s="1"/>
      <c r="D78" s="1"/>
      <c r="E78" s="1"/>
      <c r="F78" s="1" t="s">
        <v>77</v>
      </c>
      <c r="G78" s="1"/>
      <c r="H78" s="3">
        <v>170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>
        <f>ROUND(SUM(H76:H78),5)</f>
        <v>554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/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5552.06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630.34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1220.74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931.03</v>
      </c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3">
        <v>119.28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ROUND(SUM(H80:H85),5)</f>
        <v>8453.4500000000007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/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3945.3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3396.1</v>
      </c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12012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ROUND(SUM(H87:H90),5)</f>
        <v>19353.400000000001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1044.52</v>
      </c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1241.2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ROUND(SUM(H92:H94),5)</f>
        <v>2285.7199999999998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55290.26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ROUND(SUM(H96:H97),5)</f>
        <v>55290.26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v>47.44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229</v>
      </c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4668.3900000000003</v>
      </c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3912.76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25.76</v>
      </c>
    </row>
    <row r="105" spans="1:8" ht="15.75" thickBot="1" x14ac:dyDescent="0.3">
      <c r="A105" s="1"/>
      <c r="B105" s="1"/>
      <c r="C105" s="1"/>
      <c r="D105" s="1"/>
      <c r="E105" s="1"/>
      <c r="F105" s="1" t="s">
        <v>104</v>
      </c>
      <c r="G105" s="1"/>
      <c r="H105" s="3">
        <v>4181.13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>
        <f>ROUND(SUM(H100:H105),5)</f>
        <v>13017.04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/>
    </row>
    <row r="108" spans="1:8" ht="15.75" thickBot="1" x14ac:dyDescent="0.3">
      <c r="A108" s="1"/>
      <c r="B108" s="1"/>
      <c r="C108" s="1"/>
      <c r="D108" s="1"/>
      <c r="E108" s="1"/>
      <c r="F108" s="1" t="s">
        <v>107</v>
      </c>
      <c r="G108" s="1"/>
      <c r="H108" s="4">
        <v>12053.84</v>
      </c>
    </row>
    <row r="109" spans="1:8" ht="15.75" thickBot="1" x14ac:dyDescent="0.3">
      <c r="A109" s="1"/>
      <c r="B109" s="1"/>
      <c r="C109" s="1"/>
      <c r="D109" s="1"/>
      <c r="E109" s="1" t="s">
        <v>108</v>
      </c>
      <c r="F109" s="1"/>
      <c r="G109" s="1"/>
      <c r="H109" s="5">
        <f>ROUND(SUM(H107:H108),5)</f>
        <v>12053.84</v>
      </c>
    </row>
    <row r="110" spans="1:8" ht="15.75" thickBot="1" x14ac:dyDescent="0.3">
      <c r="A110" s="1"/>
      <c r="B110" s="1"/>
      <c r="C110" s="1"/>
      <c r="D110" s="1" t="s">
        <v>109</v>
      </c>
      <c r="E110" s="1"/>
      <c r="F110" s="1"/>
      <c r="G110" s="1"/>
      <c r="H110" s="5">
        <f>ROUND(H19+SUM(H26:H34)+SUM(H37:H39)+H42+H49+SUM(H53:H54)+H57+H64+H67+H71+H75+H79+H86+H91+H95+SUM(H98:H99)+H106+H109,5)</f>
        <v>137097.70000000001</v>
      </c>
    </row>
    <row r="111" spans="1:8" ht="15.75" thickBot="1" x14ac:dyDescent="0.3">
      <c r="A111" s="1"/>
      <c r="B111" s="1" t="s">
        <v>110</v>
      </c>
      <c r="C111" s="1"/>
      <c r="D111" s="1"/>
      <c r="E111" s="1"/>
      <c r="F111" s="1"/>
      <c r="G111" s="1"/>
      <c r="H111" s="5">
        <f>ROUND(H2+H18-H110,5)</f>
        <v>206274.11</v>
      </c>
    </row>
    <row r="112" spans="1:8" s="8" customFormat="1" ht="12" thickBot="1" x14ac:dyDescent="0.25">
      <c r="A112" s="1" t="s">
        <v>111</v>
      </c>
      <c r="B112" s="1"/>
      <c r="C112" s="1"/>
      <c r="D112" s="1"/>
      <c r="E112" s="1"/>
      <c r="F112" s="1"/>
      <c r="G112" s="1"/>
      <c r="H112" s="7">
        <f>H111</f>
        <v>206274.11</v>
      </c>
    </row>
    <row r="113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May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2017-07-23T02:30:10Z</cp:lastPrinted>
  <dcterms:created xsi:type="dcterms:W3CDTF">2017-07-23T02:29:49Z</dcterms:created>
  <dcterms:modified xsi:type="dcterms:W3CDTF">2017-07-23T02:30:39Z</dcterms:modified>
</cp:coreProperties>
</file>