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B549B2AA-AF1E-4BFD-AAEE-0EB5950ACDA7}" xr6:coauthVersionLast="45" xr6:coauthVersionMax="45" xr10:uidLastSave="{00000000-0000-0000-0000-000000000000}"/>
  <bookViews>
    <workbookView xWindow="3360" yWindow="615" windowWidth="21600" windowHeight="14760" xr2:uid="{9A20C564-889A-4DCD-A6A2-1A0ECE35DA77}"/>
  </bookViews>
  <sheets>
    <sheet name="Sheet1" sheetId="1" r:id="rId1"/>
  </sheets>
  <definedNames>
    <definedName name="_xlnm.Print_Area" localSheetId="0">Sheet1!$A$1:$M$67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Sheet1!$M$55,Sheet1!$M$56,Sheet1!$M$57,Sheet1!$M$58,Sheet1!$M$59,Sheet1!$M$60,Sheet1!$M$61,Sheet1!$M$62,Sheet1!$M$63,Sheet1!$K$64,Sheet1!$M$64,Sheet1!$K$65,Sheet1!$M$65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20200930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1" l="1"/>
  <c r="K65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</calcChain>
</file>

<file path=xl/sharedStrings.xml><?xml version="1.0" encoding="utf-8"?>
<sst xmlns="http://schemas.openxmlformats.org/spreadsheetml/2006/main" count="220" uniqueCount="147">
  <si>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</si>
  <si>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</si>
  <si>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</si>
  <si>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</si>
  <si>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</si>
  <si>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</si>
  <si>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</si>
  <si>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</si>
  <si>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</si>
  <si>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</si>
  <si>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</si>
  <si>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General Journal</t>
  </si>
  <si>
    <t>25609</t>
  </si>
  <si>
    <t>25610</t>
  </si>
  <si>
    <t>25611</t>
  </si>
  <si>
    <t>25612</t>
  </si>
  <si>
    <t>25613</t>
  </si>
  <si>
    <t>25614</t>
  </si>
  <si>
    <t>25615</t>
  </si>
  <si>
    <t>25616</t>
  </si>
  <si>
    <t>25617</t>
  </si>
  <si>
    <t>25618</t>
  </si>
  <si>
    <t>25619</t>
  </si>
  <si>
    <t>25620</t>
  </si>
  <si>
    <t>25621</t>
  </si>
  <si>
    <t>25622</t>
  </si>
  <si>
    <t>25623</t>
  </si>
  <si>
    <t>25626</t>
  </si>
  <si>
    <t>25627</t>
  </si>
  <si>
    <t>25628</t>
  </si>
  <si>
    <t>25629</t>
  </si>
  <si>
    <t>25630</t>
  </si>
  <si>
    <t>EFT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</si>
  <si>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</si>
  <si>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</si>
  <si>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</si>
  <si>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</si>
  <si>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</si>
  <si>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</si>
  <si>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</si>
  <si>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</si>
  <si>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</si>
  <si>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</si>
  <si>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25641</t>
  </si>
  <si>
    <t>25642</t>
  </si>
  <si>
    <t>25643</t>
  </si>
  <si>
    <t>25644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</si>
  <si>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</si>
  <si>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</si>
  <si>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</si>
  <si>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</si>
  <si>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</si>
  <si>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</si>
  <si>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</si>
  <si>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</si>
  <si>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</si>
  <si>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Oct 04</t>
  </si>
  <si>
    <t>Pitney Bowes Global Financial Svcs, LLC</t>
  </si>
  <si>
    <t>Bickerstaff</t>
  </si>
  <si>
    <t>Texas Ground Water Association</t>
  </si>
  <si>
    <t>Michael Redman</t>
  </si>
  <si>
    <t>Shannon DeLong</t>
  </si>
  <si>
    <t>Erin Swanson</t>
  </si>
  <si>
    <t>Tammy Raymond</t>
  </si>
  <si>
    <t>Vanessa Escobar</t>
  </si>
  <si>
    <t>Bell-Enders, Kendall</t>
  </si>
  <si>
    <t>Brian Smith</t>
  </si>
  <si>
    <t>Justin Camp</t>
  </si>
  <si>
    <t>Jaclyn Vay</t>
  </si>
  <si>
    <t>Dana Wilson</t>
  </si>
  <si>
    <t>Brian Hunt</t>
  </si>
  <si>
    <t>SureTec</t>
  </si>
  <si>
    <t>Integritek</t>
  </si>
  <si>
    <t>Unum Life Insurance Co.</t>
  </si>
  <si>
    <t>Jan-Pro of Austin</t>
  </si>
  <si>
    <t>Capital Area Council of Governments</t>
  </si>
  <si>
    <t>Travis County Clerk's Office</t>
  </si>
  <si>
    <t>Reliance Trust Company</t>
  </si>
  <si>
    <t>United States Treasury</t>
  </si>
  <si>
    <t>National Notary Association</t>
  </si>
  <si>
    <t>Ready Refresh by Nestle</t>
  </si>
  <si>
    <t>Time Warner Cable</t>
  </si>
  <si>
    <t>Ameritas Life Insurance Corp.</t>
  </si>
  <si>
    <t>CIT Technology Fin Serv, Inc</t>
  </si>
  <si>
    <t>BB&amp;T</t>
  </si>
  <si>
    <t>State Office of Administrative Hearings</t>
  </si>
  <si>
    <t>Enoch Kever PLLC</t>
  </si>
  <si>
    <t>Fidelity Security Life Insurance Company</t>
  </si>
  <si>
    <t>Point Security, LLC</t>
  </si>
  <si>
    <t>City of Austin</t>
  </si>
  <si>
    <t>Premiere Global Services</t>
  </si>
  <si>
    <t>AFLAC</t>
  </si>
  <si>
    <t>MetLife</t>
  </si>
  <si>
    <t>United Healthcare</t>
  </si>
  <si>
    <t>Waste Management of Texas, Inc.</t>
  </si>
  <si>
    <t>Exxon Mobil Business Card</t>
  </si>
  <si>
    <t>Orsak Landscape Services</t>
  </si>
  <si>
    <t>Pedernales Electric Cooperative</t>
  </si>
  <si>
    <t>Annual Membership Dues</t>
  </si>
  <si>
    <t>4th Qtr Smartphone Reimbursement (Jun-Aug 2020)</t>
  </si>
  <si>
    <t>4-year bond renewal for B. Dorsett (11/2020 - 11/2024)</t>
  </si>
  <si>
    <t>Funds Transfer Payroll</t>
  </si>
  <si>
    <t>IT, Phone, Anti-virus, Office 365</t>
  </si>
  <si>
    <t>Life Insurance Premium - September</t>
  </si>
  <si>
    <t>September Office Cleaning Services</t>
  </si>
  <si>
    <t>Bi-weekly Retirement and Loan Pmt</t>
  </si>
  <si>
    <t>74-2488641</t>
  </si>
  <si>
    <t>4-year Notary Renewal for Shannon DeLong</t>
  </si>
  <si>
    <t>Water Cooler Rental</t>
  </si>
  <si>
    <t>Internet</t>
  </si>
  <si>
    <t>Vision Insurance Premium -October</t>
  </si>
  <si>
    <t>Copier Lease</t>
  </si>
  <si>
    <t>SOAH-EP August</t>
  </si>
  <si>
    <t>Legal  EP August 2020</t>
  </si>
  <si>
    <t>Gap Insurance Premium - October</t>
  </si>
  <si>
    <t>Quarterly Alarm Service 10/1/2020 - 12/31/2020</t>
  </si>
  <si>
    <t>Water Service</t>
  </si>
  <si>
    <t>Teleconference Services</t>
  </si>
  <si>
    <t>Expense Reimbursement- TPBG renewal</t>
  </si>
  <si>
    <t>Supplemental Employee-Paid Coverage</t>
  </si>
  <si>
    <t>Dental Insurance Premium - October</t>
  </si>
  <si>
    <t>Health Insurance Premium - October</t>
  </si>
  <si>
    <t>Trash and Recycling Service</t>
  </si>
  <si>
    <t>Gasoline</t>
  </si>
  <si>
    <t>Landscape Services</t>
  </si>
  <si>
    <t>Electricity</t>
  </si>
  <si>
    <t>Postage Machine Set-up Fee</t>
  </si>
  <si>
    <t>BARTON SPRINGS EDWARDS AQUIFER CONSERVATION DISTRICT</t>
  </si>
  <si>
    <t>MONTHLY CHECK REGISTER</t>
  </si>
  <si>
    <t>Legal - General, Needmore, EP, Hays Co Voter, Director Elections</t>
  </si>
  <si>
    <t>September 1 - September 30, 2020</t>
  </si>
  <si>
    <t>Pro-rated 4th Qtr Smartphone Reimbursement (Jun-Aug 2020)</t>
  </si>
  <si>
    <t>Deposit-CoA/AWU 1st quarter, and City of Kyle transport and monthly</t>
  </si>
  <si>
    <t>Funds Transfer to General (preferred checking balance &lt; $ 90,000)</t>
  </si>
  <si>
    <t>Buy-in Administrative Election Charges</t>
  </si>
  <si>
    <t>Funds Transfer (preferred checking balance &lt; $ 90,000)</t>
  </si>
  <si>
    <t>Deposit (permittee production fee payments)</t>
  </si>
  <si>
    <t>CAPCOG Annual Dues</t>
  </si>
  <si>
    <t>74-2488641 payroll taxes</t>
  </si>
  <si>
    <t>Employee Expense Reimbursement - Freight to In-Situ</t>
  </si>
  <si>
    <t>Various Credit Card Charges</t>
  </si>
  <si>
    <t>Employee Expense Reimbursement for District Septic Pumping</t>
  </si>
  <si>
    <t>Postage Machine Lease for 9/10/2020 - 12/9/2020</t>
  </si>
  <si>
    <t>Balance Adjustment (Bank Error - Deposit was Correct)</t>
  </si>
  <si>
    <t xml:space="preserve">BB&amp;T-TRUIST </t>
  </si>
  <si>
    <t>Monthly Service Charge</t>
  </si>
  <si>
    <t>Interest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</si>
</sst>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0" fontId="1" fillId="0" borderId="0" xfId="0" applyFont="1"/>
    <xf numFmtId="164" fontId="2" fillId="0" borderId="3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3" fillId="0" borderId="0" xfId="0" applyNumberFormat="1" applyFont="1" applyBorder="1"/>
    <xf numFmtId="0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161925</xdr:colOff>
          <xdr:row>5</xdr:row>
          <xdr:rowOff>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161925</xdr:colOff>
          <xdr:row>5</xdr:row>
          <xdr:rowOff>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DF7A-D802-4A92-9401-FA19EABF2D2C}">
  <sheetPr codeName="Sheet1"/>
  <dimension ref="A1:M78"/>
  <sheetViews>
    <sheetView tabSelected="1" workbookViewId="0">
      <pane xSplit="1" ySplit="5" topLeftCell="B54" activePane="bottomRight" state="frozenSplit"/>
      <selection pane="topRight" activeCell="C1" sqref="C1"/>
      <selection pane="bottomLeft" activeCell="A2" sqref="A2"/>
      <selection pane="bottomRight" activeCell="N63" sqref="N63"/>
    </sheetView>
  </sheetViews>
  <sheetFormatPr defaultRowHeight="15" x14ac:dyDescent="0.25"/>
  <cols>
    <col min="1" max="1" width="10.7109375" style="13" customWidth="1"/>
    <col min="2" max="2" width="0.5703125" style="14" customWidth="1"/>
    <col min="3" max="3" width="10.140625" style="13" bestFit="1" customWidth="1"/>
    <col min="4" max="4" width="1" style="13" customWidth="1"/>
    <col min="5" max="5" width="5.5703125" style="13" bestFit="1" customWidth="1"/>
    <col min="6" max="6" width="0.7109375" style="13" customWidth="1"/>
    <col min="7" max="7" width="25.85546875" style="13" customWidth="1"/>
    <col min="8" max="8" width="0.7109375" style="13" customWidth="1"/>
    <col min="9" max="9" width="48.42578125" style="13" customWidth="1"/>
    <col min="10" max="10" width="0.5703125" style="13" customWidth="1"/>
    <col min="11" max="11" width="10.140625" style="13" customWidth="1"/>
    <col min="12" max="12" width="0.7109375" style="13" customWidth="1"/>
    <col min="13" max="13" width="10.140625" style="13" bestFit="1" customWidth="1"/>
  </cols>
  <sheetData>
    <row r="1" spans="1:13" s="9" customFormat="1" ht="27" customHeight="1" x14ac:dyDescent="0.25">
      <c r="A1" s="25" t="s">
        <v>127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9" customFormat="1" ht="21.75" customHeight="1" x14ac:dyDescent="0.25">
      <c r="A2" s="27" t="s">
        <v>128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21" customHeight="1" x14ac:dyDescent="0.25">
      <c r="A3" s="27" t="s">
        <v>130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0" customFormat="1" ht="18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22" customFormat="1" ht="18" customHeight="1" thickBot="1" x14ac:dyDescent="0.25">
      <c r="A5" s="12" t="s">
        <v>0</v>
      </c>
      <c r="B5" s="15"/>
      <c r="C5" s="12" t="s">
        <v>1</v>
      </c>
      <c r="D5" s="21"/>
      <c r="E5" s="12" t="s">
        <v>2</v>
      </c>
      <c r="F5" s="21"/>
      <c r="G5" s="12" t="s">
        <v>3</v>
      </c>
      <c r="H5" s="12"/>
      <c r="I5" s="12" t="s">
        <v>4</v>
      </c>
      <c r="J5" s="21"/>
      <c r="K5" s="12" t="s">
        <v>5</v>
      </c>
      <c r="L5" s="21"/>
      <c r="M5" s="12" t="s">
        <v>6</v>
      </c>
    </row>
    <row r="6" spans="1:13" s="20" customFormat="1" ht="18" customHeight="1" thickTop="1" x14ac:dyDescent="0.2">
      <c r="A6" s="1"/>
      <c r="B6" s="16"/>
      <c r="C6" s="3"/>
      <c r="D6" s="1"/>
      <c r="E6" s="1"/>
      <c r="F6" s="1"/>
      <c r="G6" s="1"/>
      <c r="H6" s="1"/>
      <c r="I6" s="1"/>
      <c r="J6" s="1"/>
      <c r="K6" s="2"/>
      <c r="L6" s="1"/>
      <c r="M6" s="2">
        <v>67497.63</v>
      </c>
    </row>
    <row r="7" spans="1:13" s="20" customFormat="1" ht="18" customHeight="1" x14ac:dyDescent="0.2">
      <c r="A7" s="4" t="s">
        <v>7</v>
      </c>
      <c r="B7" s="17"/>
      <c r="C7" s="5">
        <v>44075</v>
      </c>
      <c r="D7" s="4"/>
      <c r="E7" s="4" t="s">
        <v>12</v>
      </c>
      <c r="F7" s="4"/>
      <c r="G7" s="4" t="s">
        <v>57</v>
      </c>
      <c r="H7" s="4"/>
      <c r="I7" s="4" t="s">
        <v>142</v>
      </c>
      <c r="J7" s="4"/>
      <c r="K7" s="6">
        <v>-267.57</v>
      </c>
      <c r="L7" s="4"/>
      <c r="M7" s="6">
        <f t="shared" ref="M7:M38" si="0">ROUND(M6+K7,5)</f>
        <v>67230.06</v>
      </c>
    </row>
    <row r="8" spans="1:13" s="20" customFormat="1" ht="18" customHeight="1" x14ac:dyDescent="0.2">
      <c r="A8" s="4" t="s">
        <v>7</v>
      </c>
      <c r="B8" s="17"/>
      <c r="C8" s="5">
        <v>44075</v>
      </c>
      <c r="D8" s="4"/>
      <c r="E8" s="4" t="s">
        <v>13</v>
      </c>
      <c r="F8" s="4"/>
      <c r="G8" s="4" t="s">
        <v>58</v>
      </c>
      <c r="H8" s="4"/>
      <c r="I8" s="4" t="s">
        <v>129</v>
      </c>
      <c r="J8" s="4"/>
      <c r="K8" s="6">
        <v>-3232</v>
      </c>
      <c r="L8" s="4"/>
      <c r="M8" s="6">
        <f t="shared" si="0"/>
        <v>63998.06</v>
      </c>
    </row>
    <row r="9" spans="1:13" s="20" customFormat="1" ht="18" customHeight="1" x14ac:dyDescent="0.2">
      <c r="A9" s="4" t="s">
        <v>7</v>
      </c>
      <c r="B9" s="17"/>
      <c r="C9" s="5">
        <v>44075</v>
      </c>
      <c r="D9" s="4"/>
      <c r="E9" s="4" t="s">
        <v>14</v>
      </c>
      <c r="F9" s="4"/>
      <c r="G9" s="4" t="s">
        <v>59</v>
      </c>
      <c r="H9" s="4"/>
      <c r="I9" s="4" t="s">
        <v>98</v>
      </c>
      <c r="J9" s="4"/>
      <c r="K9" s="6">
        <v>-150</v>
      </c>
      <c r="L9" s="4"/>
      <c r="M9" s="6">
        <f t="shared" si="0"/>
        <v>63848.06</v>
      </c>
    </row>
    <row r="10" spans="1:13" s="20" customFormat="1" ht="18" customHeight="1" x14ac:dyDescent="0.2">
      <c r="A10" s="4" t="s">
        <v>7</v>
      </c>
      <c r="B10" s="17"/>
      <c r="C10" s="5">
        <v>44075</v>
      </c>
      <c r="D10" s="4"/>
      <c r="E10" s="4" t="s">
        <v>15</v>
      </c>
      <c r="F10" s="4"/>
      <c r="G10" s="4" t="s">
        <v>60</v>
      </c>
      <c r="H10" s="4"/>
      <c r="I10" s="4" t="s">
        <v>131</v>
      </c>
      <c r="J10" s="4"/>
      <c r="K10" s="6">
        <v>-127.5</v>
      </c>
      <c r="L10" s="4"/>
      <c r="M10" s="6">
        <f t="shared" si="0"/>
        <v>63720.56</v>
      </c>
    </row>
    <row r="11" spans="1:13" s="20" customFormat="1" ht="18" customHeight="1" x14ac:dyDescent="0.2">
      <c r="A11" s="4" t="s">
        <v>7</v>
      </c>
      <c r="B11" s="17"/>
      <c r="C11" s="5">
        <v>44075</v>
      </c>
      <c r="D11" s="4"/>
      <c r="E11" s="4" t="s">
        <v>16</v>
      </c>
      <c r="F11" s="4"/>
      <c r="G11" s="4" t="s">
        <v>61</v>
      </c>
      <c r="H11" s="4"/>
      <c r="I11" s="4" t="s">
        <v>99</v>
      </c>
      <c r="J11" s="4"/>
      <c r="K11" s="6">
        <v>-120</v>
      </c>
      <c r="L11" s="4"/>
      <c r="M11" s="6">
        <f t="shared" si="0"/>
        <v>63600.56</v>
      </c>
    </row>
    <row r="12" spans="1:13" s="20" customFormat="1" ht="18" customHeight="1" x14ac:dyDescent="0.2">
      <c r="A12" s="4" t="s">
        <v>7</v>
      </c>
      <c r="B12" s="17"/>
      <c r="C12" s="5">
        <v>44075</v>
      </c>
      <c r="D12" s="4"/>
      <c r="E12" s="4" t="s">
        <v>17</v>
      </c>
      <c r="F12" s="4"/>
      <c r="G12" s="4" t="s">
        <v>62</v>
      </c>
      <c r="H12" s="4"/>
      <c r="I12" s="4" t="s">
        <v>99</v>
      </c>
      <c r="J12" s="4"/>
      <c r="K12" s="6">
        <v>-150</v>
      </c>
      <c r="L12" s="4"/>
      <c r="M12" s="6">
        <f t="shared" si="0"/>
        <v>63450.559999999998</v>
      </c>
    </row>
    <row r="13" spans="1:13" s="20" customFormat="1" ht="18" customHeight="1" x14ac:dyDescent="0.2">
      <c r="A13" s="4" t="s">
        <v>7</v>
      </c>
      <c r="B13" s="17"/>
      <c r="C13" s="5">
        <v>44075</v>
      </c>
      <c r="D13" s="4"/>
      <c r="E13" s="4" t="s">
        <v>18</v>
      </c>
      <c r="F13" s="4"/>
      <c r="G13" s="4" t="s">
        <v>63</v>
      </c>
      <c r="H13" s="4"/>
      <c r="I13" s="4" t="s">
        <v>99</v>
      </c>
      <c r="J13" s="4"/>
      <c r="K13" s="6">
        <v>-150</v>
      </c>
      <c r="L13" s="4"/>
      <c r="M13" s="6">
        <f t="shared" si="0"/>
        <v>63300.56</v>
      </c>
    </row>
    <row r="14" spans="1:13" s="20" customFormat="1" ht="18" customHeight="1" x14ac:dyDescent="0.2">
      <c r="A14" s="4" t="s">
        <v>7</v>
      </c>
      <c r="B14" s="17"/>
      <c r="C14" s="5">
        <v>44075</v>
      </c>
      <c r="D14" s="4"/>
      <c r="E14" s="4" t="s">
        <v>19</v>
      </c>
      <c r="F14" s="4"/>
      <c r="G14" s="4" t="s">
        <v>64</v>
      </c>
      <c r="H14" s="4"/>
      <c r="I14" s="4" t="s">
        <v>99</v>
      </c>
      <c r="J14" s="4"/>
      <c r="K14" s="6">
        <v>-150</v>
      </c>
      <c r="L14" s="4"/>
      <c r="M14" s="6">
        <f t="shared" si="0"/>
        <v>63150.559999999998</v>
      </c>
    </row>
    <row r="15" spans="1:13" s="20" customFormat="1" ht="18" customHeight="1" x14ac:dyDescent="0.2">
      <c r="A15" s="4" t="s">
        <v>7</v>
      </c>
      <c r="B15" s="17"/>
      <c r="C15" s="5">
        <v>44075</v>
      </c>
      <c r="D15" s="4"/>
      <c r="E15" s="4" t="s">
        <v>20</v>
      </c>
      <c r="F15" s="4"/>
      <c r="G15" s="4" t="s">
        <v>65</v>
      </c>
      <c r="H15" s="4"/>
      <c r="I15" s="4" t="s">
        <v>99</v>
      </c>
      <c r="J15" s="4"/>
      <c r="K15" s="6">
        <v>-120</v>
      </c>
      <c r="L15" s="4"/>
      <c r="M15" s="6">
        <f t="shared" si="0"/>
        <v>63030.559999999998</v>
      </c>
    </row>
    <row r="16" spans="1:13" s="20" customFormat="1" ht="18" customHeight="1" x14ac:dyDescent="0.2">
      <c r="A16" s="4" t="s">
        <v>7</v>
      </c>
      <c r="B16" s="17"/>
      <c r="C16" s="5">
        <v>44075</v>
      </c>
      <c r="D16" s="4"/>
      <c r="E16" s="4" t="s">
        <v>21</v>
      </c>
      <c r="F16" s="4"/>
      <c r="G16" s="4" t="s">
        <v>66</v>
      </c>
      <c r="H16" s="4"/>
      <c r="I16" s="4" t="s">
        <v>99</v>
      </c>
      <c r="J16" s="4"/>
      <c r="K16" s="6">
        <v>-150</v>
      </c>
      <c r="L16" s="4"/>
      <c r="M16" s="6">
        <f t="shared" si="0"/>
        <v>62880.56</v>
      </c>
    </row>
    <row r="17" spans="1:13" s="20" customFormat="1" ht="18" customHeight="1" x14ac:dyDescent="0.2">
      <c r="A17" s="4" t="s">
        <v>7</v>
      </c>
      <c r="B17" s="17"/>
      <c r="C17" s="5">
        <v>44075</v>
      </c>
      <c r="D17" s="4"/>
      <c r="E17" s="4" t="s">
        <v>22</v>
      </c>
      <c r="F17" s="4"/>
      <c r="G17" s="4" t="s">
        <v>67</v>
      </c>
      <c r="H17" s="4"/>
      <c r="I17" s="4" t="s">
        <v>99</v>
      </c>
      <c r="J17" s="4"/>
      <c r="K17" s="6">
        <v>-150</v>
      </c>
      <c r="L17" s="4"/>
      <c r="M17" s="6">
        <f t="shared" si="0"/>
        <v>62730.559999999998</v>
      </c>
    </row>
    <row r="18" spans="1:13" s="20" customFormat="1" ht="18" customHeight="1" x14ac:dyDescent="0.2">
      <c r="A18" s="4" t="s">
        <v>7</v>
      </c>
      <c r="B18" s="17"/>
      <c r="C18" s="5">
        <v>44075</v>
      </c>
      <c r="D18" s="4"/>
      <c r="E18" s="4" t="s">
        <v>23</v>
      </c>
      <c r="F18" s="4"/>
      <c r="G18" s="4" t="s">
        <v>68</v>
      </c>
      <c r="H18" s="4"/>
      <c r="I18" s="4" t="s">
        <v>99</v>
      </c>
      <c r="J18" s="4"/>
      <c r="K18" s="6">
        <v>-150</v>
      </c>
      <c r="L18" s="4"/>
      <c r="M18" s="6">
        <f t="shared" si="0"/>
        <v>62580.56</v>
      </c>
    </row>
    <row r="19" spans="1:13" s="20" customFormat="1" ht="18" customHeight="1" x14ac:dyDescent="0.2">
      <c r="A19" s="4" t="s">
        <v>7</v>
      </c>
      <c r="B19" s="17"/>
      <c r="C19" s="5">
        <v>44075</v>
      </c>
      <c r="D19" s="4"/>
      <c r="E19" s="4" t="s">
        <v>24</v>
      </c>
      <c r="F19" s="4"/>
      <c r="G19" s="4" t="s">
        <v>69</v>
      </c>
      <c r="H19" s="4"/>
      <c r="I19" s="4" t="s">
        <v>99</v>
      </c>
      <c r="J19" s="4"/>
      <c r="K19" s="6">
        <v>-150</v>
      </c>
      <c r="L19" s="4"/>
      <c r="M19" s="6">
        <f t="shared" si="0"/>
        <v>62430.559999999998</v>
      </c>
    </row>
    <row r="20" spans="1:13" s="20" customFormat="1" ht="18" customHeight="1" x14ac:dyDescent="0.2">
      <c r="A20" s="4" t="s">
        <v>7</v>
      </c>
      <c r="B20" s="17"/>
      <c r="C20" s="5">
        <v>44075</v>
      </c>
      <c r="D20" s="4"/>
      <c r="E20" s="4" t="s">
        <v>25</v>
      </c>
      <c r="F20" s="4"/>
      <c r="G20" s="4" t="s">
        <v>70</v>
      </c>
      <c r="H20" s="4"/>
      <c r="I20" s="4" t="s">
        <v>99</v>
      </c>
      <c r="J20" s="4"/>
      <c r="K20" s="6">
        <v>-150</v>
      </c>
      <c r="L20" s="4"/>
      <c r="M20" s="6">
        <f t="shared" si="0"/>
        <v>62280.56</v>
      </c>
    </row>
    <row r="21" spans="1:13" s="20" customFormat="1" ht="18" customHeight="1" x14ac:dyDescent="0.2">
      <c r="A21" s="4" t="s">
        <v>7</v>
      </c>
      <c r="B21" s="17"/>
      <c r="C21" s="5">
        <v>44075</v>
      </c>
      <c r="D21" s="4"/>
      <c r="E21" s="4" t="s">
        <v>26</v>
      </c>
      <c r="F21" s="4"/>
      <c r="G21" s="4" t="s">
        <v>71</v>
      </c>
      <c r="H21" s="4"/>
      <c r="I21" s="4" t="s">
        <v>100</v>
      </c>
      <c r="J21" s="4"/>
      <c r="K21" s="6">
        <v>-124</v>
      </c>
      <c r="L21" s="4"/>
      <c r="M21" s="6">
        <f t="shared" si="0"/>
        <v>62156.56</v>
      </c>
    </row>
    <row r="22" spans="1:13" s="20" customFormat="1" ht="18" customHeight="1" x14ac:dyDescent="0.2">
      <c r="A22" s="4" t="s">
        <v>8</v>
      </c>
      <c r="B22" s="17"/>
      <c r="C22" s="5">
        <v>44076</v>
      </c>
      <c r="D22" s="4"/>
      <c r="E22" s="4"/>
      <c r="F22" s="4"/>
      <c r="G22" s="4"/>
      <c r="H22" s="4"/>
      <c r="I22" s="4" t="s">
        <v>136</v>
      </c>
      <c r="J22" s="4"/>
      <c r="K22" s="6">
        <v>69882.63</v>
      </c>
      <c r="L22" s="4"/>
      <c r="M22" s="6">
        <f t="shared" si="0"/>
        <v>132039.19</v>
      </c>
    </row>
    <row r="23" spans="1:13" s="20" customFormat="1" ht="18" customHeight="1" x14ac:dyDescent="0.2">
      <c r="A23" s="4" t="s">
        <v>9</v>
      </c>
      <c r="B23" s="17"/>
      <c r="C23" s="5">
        <v>44077</v>
      </c>
      <c r="D23" s="4"/>
      <c r="E23" s="4"/>
      <c r="F23" s="4"/>
      <c r="G23" s="4"/>
      <c r="H23" s="4"/>
      <c r="I23" s="4" t="s">
        <v>101</v>
      </c>
      <c r="J23" s="4"/>
      <c r="K23" s="6">
        <v>-26000</v>
      </c>
      <c r="L23" s="4"/>
      <c r="M23" s="6">
        <f t="shared" si="0"/>
        <v>106039.19</v>
      </c>
    </row>
    <row r="24" spans="1:13" s="20" customFormat="1" ht="18" customHeight="1" x14ac:dyDescent="0.2">
      <c r="A24" s="4" t="s">
        <v>8</v>
      </c>
      <c r="B24" s="17"/>
      <c r="C24" s="5">
        <v>44082</v>
      </c>
      <c r="D24" s="4"/>
      <c r="E24" s="4"/>
      <c r="F24" s="4"/>
      <c r="G24" s="4"/>
      <c r="H24" s="4"/>
      <c r="I24" s="4" t="s">
        <v>132</v>
      </c>
      <c r="J24" s="4"/>
      <c r="K24" s="6">
        <v>365925.08</v>
      </c>
      <c r="L24" s="4"/>
      <c r="M24" s="6">
        <f t="shared" si="0"/>
        <v>471964.27</v>
      </c>
    </row>
    <row r="25" spans="1:13" s="20" customFormat="1" ht="18" customHeight="1" x14ac:dyDescent="0.2">
      <c r="A25" s="4" t="s">
        <v>9</v>
      </c>
      <c r="B25" s="17"/>
      <c r="C25" s="5">
        <v>44082</v>
      </c>
      <c r="D25" s="4"/>
      <c r="E25" s="4"/>
      <c r="F25" s="4"/>
      <c r="G25" s="4"/>
      <c r="H25" s="4"/>
      <c r="I25" s="4" t="s">
        <v>133</v>
      </c>
      <c r="J25" s="4"/>
      <c r="K25" s="6">
        <v>-350000</v>
      </c>
      <c r="L25" s="4"/>
      <c r="M25" s="6">
        <f t="shared" si="0"/>
        <v>121964.27</v>
      </c>
    </row>
    <row r="26" spans="1:13" s="20" customFormat="1" ht="18" customHeight="1" x14ac:dyDescent="0.2">
      <c r="A26" s="4" t="s">
        <v>7</v>
      </c>
      <c r="B26" s="17"/>
      <c r="C26" s="5">
        <v>44082</v>
      </c>
      <c r="D26" s="4"/>
      <c r="E26" s="4" t="s">
        <v>27</v>
      </c>
      <c r="F26" s="4"/>
      <c r="G26" s="4" t="s">
        <v>72</v>
      </c>
      <c r="H26" s="4"/>
      <c r="I26" s="4" t="s">
        <v>102</v>
      </c>
      <c r="J26" s="4"/>
      <c r="K26" s="6">
        <v>-1756.74</v>
      </c>
      <c r="L26" s="4"/>
      <c r="M26" s="6">
        <f t="shared" si="0"/>
        <v>120207.53</v>
      </c>
    </row>
    <row r="27" spans="1:13" s="20" customFormat="1" ht="18" customHeight="1" x14ac:dyDescent="0.2">
      <c r="A27" s="4" t="s">
        <v>7</v>
      </c>
      <c r="B27" s="17"/>
      <c r="C27" s="5">
        <v>44082</v>
      </c>
      <c r="D27" s="4"/>
      <c r="E27" s="4" t="s">
        <v>28</v>
      </c>
      <c r="F27" s="4"/>
      <c r="G27" s="4" t="s">
        <v>73</v>
      </c>
      <c r="H27" s="4"/>
      <c r="I27" s="4" t="s">
        <v>103</v>
      </c>
      <c r="J27" s="4"/>
      <c r="K27" s="6">
        <v>-1005.58</v>
      </c>
      <c r="L27" s="4"/>
      <c r="M27" s="6">
        <f t="shared" si="0"/>
        <v>119201.95</v>
      </c>
    </row>
    <row r="28" spans="1:13" s="20" customFormat="1" ht="18" customHeight="1" x14ac:dyDescent="0.2">
      <c r="A28" s="4" t="s">
        <v>7</v>
      </c>
      <c r="B28" s="17"/>
      <c r="C28" s="5">
        <v>44082</v>
      </c>
      <c r="D28" s="4"/>
      <c r="E28" s="4" t="s">
        <v>29</v>
      </c>
      <c r="F28" s="4"/>
      <c r="G28" s="4" t="s">
        <v>74</v>
      </c>
      <c r="H28" s="4"/>
      <c r="I28" s="4" t="s">
        <v>104</v>
      </c>
      <c r="J28" s="4"/>
      <c r="K28" s="6">
        <v>-260</v>
      </c>
      <c r="L28" s="4"/>
      <c r="M28" s="6">
        <f t="shared" si="0"/>
        <v>118941.95</v>
      </c>
    </row>
    <row r="29" spans="1:13" s="20" customFormat="1" ht="18" customHeight="1" x14ac:dyDescent="0.2">
      <c r="A29" s="4" t="s">
        <v>7</v>
      </c>
      <c r="B29" s="17"/>
      <c r="C29" s="5">
        <v>44082</v>
      </c>
      <c r="D29" s="4"/>
      <c r="E29" s="4" t="s">
        <v>30</v>
      </c>
      <c r="F29" s="4"/>
      <c r="G29" s="4" t="s">
        <v>75</v>
      </c>
      <c r="H29" s="4"/>
      <c r="I29" s="4" t="s">
        <v>137</v>
      </c>
      <c r="J29" s="4"/>
      <c r="K29" s="6">
        <v>-125</v>
      </c>
      <c r="L29" s="4"/>
      <c r="M29" s="6">
        <f t="shared" si="0"/>
        <v>118816.95</v>
      </c>
    </row>
    <row r="30" spans="1:13" s="20" customFormat="1" ht="18" customHeight="1" x14ac:dyDescent="0.2">
      <c r="A30" s="4" t="s">
        <v>7</v>
      </c>
      <c r="B30" s="17"/>
      <c r="C30" s="5">
        <v>44082</v>
      </c>
      <c r="D30" s="4"/>
      <c r="E30" s="4" t="s">
        <v>31</v>
      </c>
      <c r="F30" s="4"/>
      <c r="G30" s="4" t="s">
        <v>76</v>
      </c>
      <c r="H30" s="4"/>
      <c r="I30" s="4" t="s">
        <v>134</v>
      </c>
      <c r="J30" s="4"/>
      <c r="K30" s="6">
        <v>-150</v>
      </c>
      <c r="L30" s="4"/>
      <c r="M30" s="6">
        <f t="shared" si="0"/>
        <v>118666.95</v>
      </c>
    </row>
    <row r="31" spans="1:13" s="20" customFormat="1" ht="18" customHeight="1" x14ac:dyDescent="0.2">
      <c r="A31" s="4" t="s">
        <v>10</v>
      </c>
      <c r="B31" s="17"/>
      <c r="C31" s="5">
        <v>44084</v>
      </c>
      <c r="D31" s="4"/>
      <c r="E31" s="4" t="s">
        <v>32</v>
      </c>
      <c r="F31" s="4"/>
      <c r="G31" s="4" t="s">
        <v>77</v>
      </c>
      <c r="H31" s="4"/>
      <c r="I31" s="4" t="s">
        <v>105</v>
      </c>
      <c r="J31" s="4"/>
      <c r="K31" s="6">
        <v>-4755.12</v>
      </c>
      <c r="L31" s="4"/>
      <c r="M31" s="6">
        <f t="shared" si="0"/>
        <v>113911.83</v>
      </c>
    </row>
    <row r="32" spans="1:13" s="20" customFormat="1" ht="18" customHeight="1" x14ac:dyDescent="0.2">
      <c r="A32" s="4" t="s">
        <v>10</v>
      </c>
      <c r="B32" s="17"/>
      <c r="C32" s="5">
        <v>44084</v>
      </c>
      <c r="D32" s="4"/>
      <c r="E32" s="4" t="s">
        <v>32</v>
      </c>
      <c r="F32" s="4"/>
      <c r="G32" s="4" t="s">
        <v>78</v>
      </c>
      <c r="H32" s="4"/>
      <c r="I32" s="4" t="s">
        <v>138</v>
      </c>
      <c r="J32" s="4"/>
      <c r="K32" s="6">
        <v>-8262.41</v>
      </c>
      <c r="L32" s="4"/>
      <c r="M32" s="6">
        <f t="shared" si="0"/>
        <v>105649.42</v>
      </c>
    </row>
    <row r="33" spans="1:13" s="20" customFormat="1" ht="18" customHeight="1" x14ac:dyDescent="0.2">
      <c r="A33" s="4" t="s">
        <v>9</v>
      </c>
      <c r="B33" s="17"/>
      <c r="C33" s="5">
        <v>44084</v>
      </c>
      <c r="D33" s="4"/>
      <c r="E33" s="4"/>
      <c r="F33" s="4"/>
      <c r="G33" s="4"/>
      <c r="H33" s="4"/>
      <c r="I33" s="4" t="s">
        <v>135</v>
      </c>
      <c r="J33" s="4"/>
      <c r="K33" s="6">
        <v>-50000</v>
      </c>
      <c r="L33" s="4"/>
      <c r="M33" s="6">
        <f t="shared" si="0"/>
        <v>55649.42</v>
      </c>
    </row>
    <row r="34" spans="1:13" s="20" customFormat="1" ht="18" customHeight="1" x14ac:dyDescent="0.2">
      <c r="A34" s="4" t="s">
        <v>8</v>
      </c>
      <c r="B34" s="17"/>
      <c r="C34" s="5">
        <v>44084</v>
      </c>
      <c r="D34" s="4"/>
      <c r="E34" s="4"/>
      <c r="F34" s="4"/>
      <c r="G34" s="4"/>
      <c r="H34" s="4"/>
      <c r="I34" s="4" t="s">
        <v>136</v>
      </c>
      <c r="J34" s="4"/>
      <c r="K34" s="6">
        <v>30076.36</v>
      </c>
      <c r="L34" s="4"/>
      <c r="M34" s="6">
        <f t="shared" si="0"/>
        <v>85725.78</v>
      </c>
    </row>
    <row r="35" spans="1:13" s="20" customFormat="1" ht="18" customHeight="1" x14ac:dyDescent="0.2">
      <c r="A35" s="4" t="s">
        <v>7</v>
      </c>
      <c r="B35" s="17"/>
      <c r="C35" s="5">
        <v>44088</v>
      </c>
      <c r="D35" s="4"/>
      <c r="E35" s="4" t="s">
        <v>33</v>
      </c>
      <c r="F35" s="4"/>
      <c r="G35" s="4" t="s">
        <v>79</v>
      </c>
      <c r="H35" s="4"/>
      <c r="I35" s="4" t="s">
        <v>107</v>
      </c>
      <c r="J35" s="4"/>
      <c r="K35" s="6">
        <v>-147.25</v>
      </c>
      <c r="L35" s="4"/>
      <c r="M35" s="6">
        <f t="shared" si="0"/>
        <v>85578.53</v>
      </c>
    </row>
    <row r="36" spans="1:13" s="20" customFormat="1" ht="18" customHeight="1" x14ac:dyDescent="0.2">
      <c r="A36" s="4" t="s">
        <v>7</v>
      </c>
      <c r="B36" s="17"/>
      <c r="C36" s="5">
        <v>44088</v>
      </c>
      <c r="D36" s="4"/>
      <c r="E36" s="4" t="s">
        <v>34</v>
      </c>
      <c r="F36" s="4"/>
      <c r="G36" s="4" t="s">
        <v>80</v>
      </c>
      <c r="H36" s="4"/>
      <c r="I36" s="4" t="s">
        <v>108</v>
      </c>
      <c r="J36" s="4"/>
      <c r="K36" s="6">
        <v>-8</v>
      </c>
      <c r="L36" s="4"/>
      <c r="M36" s="6">
        <f t="shared" si="0"/>
        <v>85570.53</v>
      </c>
    </row>
    <row r="37" spans="1:13" s="20" customFormat="1" ht="18" customHeight="1" x14ac:dyDescent="0.2">
      <c r="A37" s="4" t="s">
        <v>7</v>
      </c>
      <c r="B37" s="17"/>
      <c r="C37" s="5">
        <v>44088</v>
      </c>
      <c r="D37" s="4"/>
      <c r="E37" s="4" t="s">
        <v>35</v>
      </c>
      <c r="F37" s="4"/>
      <c r="G37" s="4" t="s">
        <v>81</v>
      </c>
      <c r="H37" s="4"/>
      <c r="I37" s="4" t="s">
        <v>109</v>
      </c>
      <c r="J37" s="4"/>
      <c r="K37" s="6">
        <v>-145.11000000000001</v>
      </c>
      <c r="L37" s="4"/>
      <c r="M37" s="6">
        <f t="shared" si="0"/>
        <v>85425.42</v>
      </c>
    </row>
    <row r="38" spans="1:13" s="20" customFormat="1" ht="18" customHeight="1" x14ac:dyDescent="0.2">
      <c r="A38" s="4" t="s">
        <v>7</v>
      </c>
      <c r="B38" s="17"/>
      <c r="C38" s="5">
        <v>44088</v>
      </c>
      <c r="D38" s="4"/>
      <c r="E38" s="4" t="s">
        <v>36</v>
      </c>
      <c r="F38" s="4"/>
      <c r="G38" s="4" t="s">
        <v>82</v>
      </c>
      <c r="H38" s="4"/>
      <c r="I38" s="4" t="s">
        <v>110</v>
      </c>
      <c r="J38" s="4"/>
      <c r="K38" s="6">
        <v>-128.76</v>
      </c>
      <c r="L38" s="4"/>
      <c r="M38" s="6">
        <f t="shared" si="0"/>
        <v>85296.66</v>
      </c>
    </row>
    <row r="39" spans="1:13" s="20" customFormat="1" ht="18" customHeight="1" x14ac:dyDescent="0.2">
      <c r="A39" s="4" t="s">
        <v>7</v>
      </c>
      <c r="B39" s="17"/>
      <c r="C39" s="5">
        <v>44088</v>
      </c>
      <c r="D39" s="4"/>
      <c r="E39" s="4" t="s">
        <v>37</v>
      </c>
      <c r="F39" s="4"/>
      <c r="G39" s="4" t="s">
        <v>67</v>
      </c>
      <c r="H39" s="4"/>
      <c r="I39" s="4" t="s">
        <v>139</v>
      </c>
      <c r="J39" s="4"/>
      <c r="K39" s="6">
        <v>-63.63</v>
      </c>
      <c r="L39" s="4"/>
      <c r="M39" s="6">
        <f t="shared" ref="M39:M63" si="1">ROUND(M38+K39,5)</f>
        <v>85233.03</v>
      </c>
    </row>
    <row r="40" spans="1:13" s="20" customFormat="1" ht="18" customHeight="1" x14ac:dyDescent="0.2">
      <c r="A40" s="4" t="s">
        <v>7</v>
      </c>
      <c r="B40" s="17"/>
      <c r="C40" s="5">
        <v>44088</v>
      </c>
      <c r="D40" s="4"/>
      <c r="E40" s="4" t="s">
        <v>38</v>
      </c>
      <c r="F40" s="4"/>
      <c r="G40" s="4" t="s">
        <v>83</v>
      </c>
      <c r="H40" s="4"/>
      <c r="I40" s="4" t="s">
        <v>111</v>
      </c>
      <c r="J40" s="4"/>
      <c r="K40" s="6">
        <v>-680.5</v>
      </c>
      <c r="L40" s="4"/>
      <c r="M40" s="6">
        <f t="shared" si="1"/>
        <v>84552.53</v>
      </c>
    </row>
    <row r="41" spans="1:13" s="20" customFormat="1" ht="18" customHeight="1" x14ac:dyDescent="0.2">
      <c r="A41" s="4" t="s">
        <v>7</v>
      </c>
      <c r="B41" s="17"/>
      <c r="C41" s="5">
        <v>44088</v>
      </c>
      <c r="D41" s="4"/>
      <c r="E41" s="4" t="s">
        <v>39</v>
      </c>
      <c r="F41" s="4"/>
      <c r="G41" s="4" t="s">
        <v>84</v>
      </c>
      <c r="H41" s="4"/>
      <c r="I41" s="4" t="s">
        <v>140</v>
      </c>
      <c r="J41" s="4"/>
      <c r="K41" s="6">
        <v>-1100.6199999999999</v>
      </c>
      <c r="L41" s="4"/>
      <c r="M41" s="6">
        <f t="shared" si="1"/>
        <v>83451.91</v>
      </c>
    </row>
    <row r="42" spans="1:13" s="20" customFormat="1" ht="18" customHeight="1" x14ac:dyDescent="0.2">
      <c r="A42" s="4" t="s">
        <v>9</v>
      </c>
      <c r="B42" s="17"/>
      <c r="C42" s="5">
        <v>44091</v>
      </c>
      <c r="D42" s="4"/>
      <c r="E42" s="4"/>
      <c r="F42" s="4"/>
      <c r="G42" s="4"/>
      <c r="H42" s="4"/>
      <c r="I42" s="4" t="s">
        <v>101</v>
      </c>
      <c r="J42" s="4"/>
      <c r="K42" s="6">
        <v>-24000</v>
      </c>
      <c r="L42" s="4"/>
      <c r="M42" s="6">
        <f t="shared" si="1"/>
        <v>59451.91</v>
      </c>
    </row>
    <row r="43" spans="1:13" s="20" customFormat="1" ht="18" customHeight="1" x14ac:dyDescent="0.2">
      <c r="A43" s="4" t="s">
        <v>7</v>
      </c>
      <c r="B43" s="17"/>
      <c r="C43" s="5">
        <v>44094</v>
      </c>
      <c r="D43" s="4"/>
      <c r="E43" s="4" t="s">
        <v>40</v>
      </c>
      <c r="F43" s="4"/>
      <c r="G43" s="4" t="s">
        <v>85</v>
      </c>
      <c r="H43" s="4"/>
      <c r="I43" s="4" t="s">
        <v>112</v>
      </c>
      <c r="J43" s="4"/>
      <c r="K43" s="6">
        <v>-656.25</v>
      </c>
      <c r="L43" s="4"/>
      <c r="M43" s="6">
        <f t="shared" si="1"/>
        <v>58795.66</v>
      </c>
    </row>
    <row r="44" spans="1:13" s="20" customFormat="1" ht="18" customHeight="1" x14ac:dyDescent="0.2">
      <c r="A44" s="4" t="s">
        <v>7</v>
      </c>
      <c r="B44" s="17"/>
      <c r="C44" s="5">
        <v>44096</v>
      </c>
      <c r="D44" s="4"/>
      <c r="E44" s="4" t="s">
        <v>41</v>
      </c>
      <c r="F44" s="4"/>
      <c r="G44" s="4" t="s">
        <v>86</v>
      </c>
      <c r="H44" s="4"/>
      <c r="I44" s="4" t="s">
        <v>113</v>
      </c>
      <c r="J44" s="4"/>
      <c r="K44" s="6">
        <v>-120</v>
      </c>
      <c r="L44" s="4"/>
      <c r="M44" s="6">
        <f t="shared" si="1"/>
        <v>58675.66</v>
      </c>
    </row>
    <row r="45" spans="1:13" s="20" customFormat="1" ht="18" customHeight="1" x14ac:dyDescent="0.2">
      <c r="A45" s="4" t="s">
        <v>7</v>
      </c>
      <c r="B45" s="17"/>
      <c r="C45" s="5">
        <v>44096</v>
      </c>
      <c r="D45" s="4"/>
      <c r="E45" s="4" t="s">
        <v>42</v>
      </c>
      <c r="F45" s="4"/>
      <c r="G45" s="4" t="s">
        <v>87</v>
      </c>
      <c r="H45" s="4"/>
      <c r="I45" s="4" t="s">
        <v>114</v>
      </c>
      <c r="J45" s="4"/>
      <c r="K45" s="6">
        <v>-905.93</v>
      </c>
      <c r="L45" s="4"/>
      <c r="M45" s="6">
        <f t="shared" si="1"/>
        <v>57769.73</v>
      </c>
    </row>
    <row r="46" spans="1:13" s="20" customFormat="1" ht="18" customHeight="1" x14ac:dyDescent="0.2">
      <c r="A46" s="4" t="s">
        <v>7</v>
      </c>
      <c r="B46" s="17"/>
      <c r="C46" s="5">
        <v>44096</v>
      </c>
      <c r="D46" s="4"/>
      <c r="E46" s="4" t="s">
        <v>43</v>
      </c>
      <c r="F46" s="4"/>
      <c r="G46" s="4" t="s">
        <v>88</v>
      </c>
      <c r="H46" s="4"/>
      <c r="I46" s="4" t="s">
        <v>115</v>
      </c>
      <c r="J46" s="4"/>
      <c r="K46" s="6">
        <v>-125.85</v>
      </c>
      <c r="L46" s="4"/>
      <c r="M46" s="6">
        <f t="shared" si="1"/>
        <v>57643.88</v>
      </c>
    </row>
    <row r="47" spans="1:13" s="20" customFormat="1" ht="18" customHeight="1" x14ac:dyDescent="0.2">
      <c r="A47" s="4" t="s">
        <v>7</v>
      </c>
      <c r="B47" s="17"/>
      <c r="C47" s="5">
        <v>44096</v>
      </c>
      <c r="D47" s="4"/>
      <c r="E47" s="4" t="s">
        <v>44</v>
      </c>
      <c r="F47" s="4"/>
      <c r="G47" s="4" t="s">
        <v>89</v>
      </c>
      <c r="H47" s="4"/>
      <c r="I47" s="4" t="s">
        <v>116</v>
      </c>
      <c r="J47" s="4"/>
      <c r="K47" s="6">
        <v>-20.11</v>
      </c>
      <c r="L47" s="4"/>
      <c r="M47" s="6">
        <f t="shared" si="1"/>
        <v>57623.77</v>
      </c>
    </row>
    <row r="48" spans="1:13" s="20" customFormat="1" ht="18" customHeight="1" x14ac:dyDescent="0.2">
      <c r="A48" s="4" t="s">
        <v>7</v>
      </c>
      <c r="B48" s="17"/>
      <c r="C48" s="5">
        <v>44096</v>
      </c>
      <c r="D48" s="4"/>
      <c r="E48" s="4" t="s">
        <v>45</v>
      </c>
      <c r="F48" s="4"/>
      <c r="G48" s="4" t="s">
        <v>90</v>
      </c>
      <c r="H48" s="4"/>
      <c r="I48" s="4" t="s">
        <v>117</v>
      </c>
      <c r="J48" s="4"/>
      <c r="K48" s="6">
        <v>-65.25</v>
      </c>
      <c r="L48" s="4"/>
      <c r="M48" s="6">
        <f t="shared" si="1"/>
        <v>57558.52</v>
      </c>
    </row>
    <row r="49" spans="1:13" s="20" customFormat="1" ht="18" customHeight="1" x14ac:dyDescent="0.2">
      <c r="A49" s="4" t="s">
        <v>7</v>
      </c>
      <c r="B49" s="17"/>
      <c r="C49" s="5">
        <v>44096</v>
      </c>
      <c r="D49" s="4"/>
      <c r="E49" s="4" t="s">
        <v>46</v>
      </c>
      <c r="F49" s="4"/>
      <c r="G49" s="4" t="s">
        <v>66</v>
      </c>
      <c r="H49" s="4"/>
      <c r="I49" s="4" t="s">
        <v>118</v>
      </c>
      <c r="J49" s="4"/>
      <c r="K49" s="6">
        <v>-112</v>
      </c>
      <c r="L49" s="4"/>
      <c r="M49" s="6">
        <f t="shared" si="1"/>
        <v>57446.52</v>
      </c>
    </row>
    <row r="50" spans="1:13" s="20" customFormat="1" ht="18" customHeight="1" x14ac:dyDescent="0.2">
      <c r="A50" s="4" t="s">
        <v>10</v>
      </c>
      <c r="B50" s="17"/>
      <c r="C50" s="5">
        <v>44098</v>
      </c>
      <c r="D50" s="4"/>
      <c r="E50" s="4" t="s">
        <v>32</v>
      </c>
      <c r="F50" s="4"/>
      <c r="G50" s="4" t="s">
        <v>77</v>
      </c>
      <c r="H50" s="4"/>
      <c r="I50" s="4" t="s">
        <v>105</v>
      </c>
      <c r="J50" s="4"/>
      <c r="K50" s="6">
        <v>-4755.12</v>
      </c>
      <c r="L50" s="4"/>
      <c r="M50" s="6">
        <f t="shared" si="1"/>
        <v>52691.4</v>
      </c>
    </row>
    <row r="51" spans="1:13" s="20" customFormat="1" ht="18" customHeight="1" x14ac:dyDescent="0.2">
      <c r="A51" s="4" t="s">
        <v>10</v>
      </c>
      <c r="B51" s="17"/>
      <c r="C51" s="5">
        <v>44098</v>
      </c>
      <c r="D51" s="4"/>
      <c r="E51" s="4" t="s">
        <v>32</v>
      </c>
      <c r="F51" s="4"/>
      <c r="G51" s="4" t="s">
        <v>78</v>
      </c>
      <c r="H51" s="4"/>
      <c r="I51" s="4" t="s">
        <v>106</v>
      </c>
      <c r="J51" s="4"/>
      <c r="K51" s="6">
        <v>-7895.57</v>
      </c>
      <c r="L51" s="4"/>
      <c r="M51" s="6">
        <f t="shared" si="1"/>
        <v>44795.83</v>
      </c>
    </row>
    <row r="52" spans="1:13" s="20" customFormat="1" ht="18" customHeight="1" x14ac:dyDescent="0.2">
      <c r="A52" s="4" t="s">
        <v>10</v>
      </c>
      <c r="B52" s="17"/>
      <c r="C52" s="5">
        <v>44098</v>
      </c>
      <c r="D52" s="4"/>
      <c r="E52" s="4" t="s">
        <v>47</v>
      </c>
      <c r="F52" s="4"/>
      <c r="G52" s="4" t="s">
        <v>91</v>
      </c>
      <c r="H52" s="4"/>
      <c r="I52" s="4" t="s">
        <v>119</v>
      </c>
      <c r="J52" s="4"/>
      <c r="K52" s="6">
        <v>-146.69</v>
      </c>
      <c r="L52" s="4"/>
      <c r="M52" s="6">
        <f t="shared" si="1"/>
        <v>44649.14</v>
      </c>
    </row>
    <row r="53" spans="1:13" s="20" customFormat="1" ht="18" customHeight="1" x14ac:dyDescent="0.2">
      <c r="A53" s="4" t="s">
        <v>10</v>
      </c>
      <c r="B53" s="17"/>
      <c r="C53" s="5">
        <v>44098</v>
      </c>
      <c r="D53" s="4"/>
      <c r="E53" s="4" t="s">
        <v>48</v>
      </c>
      <c r="F53" s="4"/>
      <c r="G53" s="4" t="s">
        <v>92</v>
      </c>
      <c r="H53" s="4"/>
      <c r="I53" s="4" t="s">
        <v>120</v>
      </c>
      <c r="J53" s="4"/>
      <c r="K53" s="6">
        <v>-610.71</v>
      </c>
      <c r="L53" s="4"/>
      <c r="M53" s="6">
        <f t="shared" si="1"/>
        <v>44038.43</v>
      </c>
    </row>
    <row r="54" spans="1:13" s="20" customFormat="1" ht="18" customHeight="1" x14ac:dyDescent="0.2">
      <c r="A54" s="4" t="s">
        <v>10</v>
      </c>
      <c r="B54" s="17"/>
      <c r="C54" s="5">
        <v>44098</v>
      </c>
      <c r="D54" s="4"/>
      <c r="E54" s="4" t="s">
        <v>49</v>
      </c>
      <c r="F54" s="4"/>
      <c r="G54" s="4" t="s">
        <v>93</v>
      </c>
      <c r="H54" s="4"/>
      <c r="I54" s="4" t="s">
        <v>121</v>
      </c>
      <c r="J54" s="4"/>
      <c r="K54" s="6">
        <v>-11506.42</v>
      </c>
      <c r="L54" s="4"/>
      <c r="M54" s="6">
        <f t="shared" si="1"/>
        <v>32532.01</v>
      </c>
    </row>
    <row r="55" spans="1:13" s="20" customFormat="1" ht="18" customHeight="1" x14ac:dyDescent="0.2">
      <c r="A55" s="4" t="s">
        <v>7</v>
      </c>
      <c r="B55" s="17"/>
      <c r="C55" s="5">
        <v>44103</v>
      </c>
      <c r="D55" s="4"/>
      <c r="E55" s="4" t="s">
        <v>50</v>
      </c>
      <c r="F55" s="4"/>
      <c r="G55" s="4" t="s">
        <v>94</v>
      </c>
      <c r="H55" s="4"/>
      <c r="I55" s="4" t="s">
        <v>122</v>
      </c>
      <c r="J55" s="4"/>
      <c r="K55" s="6">
        <v>-454.28</v>
      </c>
      <c r="L55" s="4"/>
      <c r="M55" s="6">
        <f t="shared" si="1"/>
        <v>32077.73</v>
      </c>
    </row>
    <row r="56" spans="1:13" s="20" customFormat="1" ht="18" customHeight="1" x14ac:dyDescent="0.2">
      <c r="A56" s="4" t="s">
        <v>7</v>
      </c>
      <c r="B56" s="17"/>
      <c r="C56" s="5">
        <v>44103</v>
      </c>
      <c r="D56" s="4"/>
      <c r="E56" s="4" t="s">
        <v>51</v>
      </c>
      <c r="F56" s="4"/>
      <c r="G56" s="4" t="s">
        <v>95</v>
      </c>
      <c r="H56" s="4"/>
      <c r="I56" s="4" t="s">
        <v>123</v>
      </c>
      <c r="J56" s="4"/>
      <c r="K56" s="6">
        <v>-47.16</v>
      </c>
      <c r="L56" s="4"/>
      <c r="M56" s="6">
        <f t="shared" si="1"/>
        <v>32030.57</v>
      </c>
    </row>
    <row r="57" spans="1:13" s="20" customFormat="1" ht="18" customHeight="1" x14ac:dyDescent="0.2">
      <c r="A57" s="4" t="s">
        <v>7</v>
      </c>
      <c r="B57" s="17"/>
      <c r="C57" s="5">
        <v>44103</v>
      </c>
      <c r="D57" s="4"/>
      <c r="E57" s="4" t="s">
        <v>52</v>
      </c>
      <c r="F57" s="4"/>
      <c r="G57" s="4" t="s">
        <v>96</v>
      </c>
      <c r="H57" s="4"/>
      <c r="I57" s="4" t="s">
        <v>124</v>
      </c>
      <c r="J57" s="4"/>
      <c r="K57" s="6">
        <v>-135</v>
      </c>
      <c r="L57" s="4"/>
      <c r="M57" s="6">
        <f t="shared" si="1"/>
        <v>31895.57</v>
      </c>
    </row>
    <row r="58" spans="1:13" s="20" customFormat="1" ht="18" customHeight="1" x14ac:dyDescent="0.2">
      <c r="A58" s="4" t="s">
        <v>7</v>
      </c>
      <c r="B58" s="17"/>
      <c r="C58" s="5">
        <v>44103</v>
      </c>
      <c r="D58" s="4"/>
      <c r="E58" s="4" t="s">
        <v>53</v>
      </c>
      <c r="F58" s="4"/>
      <c r="G58" s="4" t="s">
        <v>97</v>
      </c>
      <c r="H58" s="4"/>
      <c r="I58" s="4" t="s">
        <v>125</v>
      </c>
      <c r="J58" s="4"/>
      <c r="K58" s="6">
        <v>-410.67</v>
      </c>
      <c r="L58" s="4"/>
      <c r="M58" s="6">
        <f t="shared" si="1"/>
        <v>31484.9</v>
      </c>
    </row>
    <row r="59" spans="1:13" s="20" customFormat="1" ht="18" customHeight="1" x14ac:dyDescent="0.2">
      <c r="A59" s="4" t="s">
        <v>7</v>
      </c>
      <c r="B59" s="17"/>
      <c r="C59" s="5">
        <v>44103</v>
      </c>
      <c r="D59" s="4"/>
      <c r="E59" s="4" t="s">
        <v>54</v>
      </c>
      <c r="F59" s="4"/>
      <c r="G59" s="4" t="s">
        <v>57</v>
      </c>
      <c r="H59" s="4"/>
      <c r="I59" s="4" t="s">
        <v>126</v>
      </c>
      <c r="J59" s="4"/>
      <c r="K59" s="6">
        <v>-99</v>
      </c>
      <c r="L59" s="4"/>
      <c r="M59" s="6">
        <f t="shared" si="1"/>
        <v>31385.9</v>
      </c>
    </row>
    <row r="60" spans="1:13" s="20" customFormat="1" ht="18" customHeight="1" x14ac:dyDescent="0.2">
      <c r="A60" s="4" t="s">
        <v>7</v>
      </c>
      <c r="B60" s="17"/>
      <c r="C60" s="5">
        <v>44103</v>
      </c>
      <c r="D60" s="4"/>
      <c r="E60" s="4" t="s">
        <v>55</v>
      </c>
      <c r="F60" s="4"/>
      <c r="G60" s="4" t="s">
        <v>63</v>
      </c>
      <c r="H60" s="4"/>
      <c r="I60" s="4" t="s">
        <v>141</v>
      </c>
      <c r="J60" s="4"/>
      <c r="K60" s="6">
        <v>-350</v>
      </c>
      <c r="L60" s="4"/>
      <c r="M60" s="6">
        <f t="shared" si="1"/>
        <v>31035.9</v>
      </c>
    </row>
    <row r="61" spans="1:13" s="20" customFormat="1" ht="18" customHeight="1" x14ac:dyDescent="0.2">
      <c r="A61" s="4" t="s">
        <v>11</v>
      </c>
      <c r="B61" s="17"/>
      <c r="C61" s="5">
        <v>44104</v>
      </c>
      <c r="D61" s="4"/>
      <c r="E61" s="4" t="s">
        <v>56</v>
      </c>
      <c r="F61" s="4"/>
      <c r="G61" s="4" t="s">
        <v>144</v>
      </c>
      <c r="H61" s="4"/>
      <c r="I61" s="4" t="s">
        <v>143</v>
      </c>
      <c r="J61" s="4"/>
      <c r="K61" s="6">
        <v>-20</v>
      </c>
      <c r="L61" s="4"/>
      <c r="M61" s="6">
        <f t="shared" si="1"/>
        <v>31015.9</v>
      </c>
    </row>
    <row r="62" spans="1:13" s="20" customFormat="1" ht="18" customHeight="1" x14ac:dyDescent="0.2">
      <c r="A62" s="4" t="s">
        <v>7</v>
      </c>
      <c r="B62" s="17"/>
      <c r="C62" s="5">
        <v>44104</v>
      </c>
      <c r="D62" s="4"/>
      <c r="E62" s="4"/>
      <c r="F62" s="4"/>
      <c r="G62" s="4"/>
      <c r="H62" s="4"/>
      <c r="I62" s="4" t="s">
        <v>145</v>
      </c>
      <c r="J62" s="4"/>
      <c r="K62" s="6">
        <v>-4</v>
      </c>
      <c r="L62" s="4"/>
      <c r="M62" s="6">
        <f t="shared" si="1"/>
        <v>31011.9</v>
      </c>
    </row>
    <row r="63" spans="1:13" s="20" customFormat="1" ht="18" customHeight="1" thickBot="1" x14ac:dyDescent="0.25">
      <c r="A63" s="4" t="s">
        <v>8</v>
      </c>
      <c r="B63" s="17"/>
      <c r="C63" s="5">
        <v>44104</v>
      </c>
      <c r="D63" s="4"/>
      <c r="E63" s="4"/>
      <c r="F63" s="4"/>
      <c r="G63" s="4"/>
      <c r="H63" s="4"/>
      <c r="I63" s="4" t="s">
        <v>146</v>
      </c>
      <c r="J63" s="4"/>
      <c r="K63" s="7">
        <v>1.25</v>
      </c>
      <c r="L63" s="4"/>
      <c r="M63" s="7">
        <f t="shared" si="1"/>
        <v>31013.15</v>
      </c>
    </row>
    <row r="64" spans="1:13" s="20" customFormat="1" ht="18" customHeight="1" thickBot="1" x14ac:dyDescent="0.25">
      <c r="A64" s="4"/>
      <c r="B64" s="17"/>
      <c r="C64" s="5"/>
      <c r="D64" s="4"/>
      <c r="E64" s="4"/>
      <c r="F64" s="4"/>
      <c r="G64" s="4"/>
      <c r="H64" s="4"/>
      <c r="I64" s="4"/>
      <c r="J64" s="4"/>
      <c r="K64" s="8">
        <f>ROUND(SUM(K6:K63),5)</f>
        <v>-36484.480000000003</v>
      </c>
      <c r="L64" s="4"/>
      <c r="M64" s="8">
        <f>M63</f>
        <v>31013.15</v>
      </c>
    </row>
    <row r="65" spans="1:13" s="11" customFormat="1" ht="18" customHeight="1" thickBot="1" x14ac:dyDescent="0.25">
      <c r="A65" s="1"/>
      <c r="B65" s="16"/>
      <c r="C65" s="3"/>
      <c r="D65" s="1"/>
      <c r="E65" s="1"/>
      <c r="F65" s="1"/>
      <c r="G65" s="1"/>
      <c r="H65" s="1"/>
      <c r="I65" s="1"/>
      <c r="J65" s="1"/>
      <c r="K65" s="10">
        <f>K64</f>
        <v>-36484.480000000003</v>
      </c>
      <c r="L65" s="1"/>
      <c r="M65" s="10">
        <f>M64</f>
        <v>31013.15</v>
      </c>
    </row>
    <row r="66" spans="1:13" s="20" customFormat="1" ht="18" customHeight="1" thickTop="1" x14ac:dyDescent="0.2">
      <c r="A66" s="23"/>
      <c r="B66" s="2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s="20" customFormat="1" ht="18" customHeight="1" x14ac:dyDescent="0.2">
      <c r="A67" s="23"/>
      <c r="B67" s="2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s="20" customFormat="1" ht="18" customHeight="1" x14ac:dyDescent="0.2">
      <c r="A68" s="23"/>
      <c r="B68" s="2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20" customFormat="1" ht="18" customHeight="1" x14ac:dyDescent="0.2">
      <c r="A69" s="23"/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20" customFormat="1" ht="18" customHeight="1" x14ac:dyDescent="0.2">
      <c r="A70" s="23"/>
      <c r="B70" s="2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20" customFormat="1" ht="18" customHeight="1" x14ac:dyDescent="0.2">
      <c r="A71" s="23"/>
      <c r="B71" s="2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s="20" customFormat="1" ht="18" customHeight="1" x14ac:dyDescent="0.2">
      <c r="A72" s="23"/>
      <c r="B72" s="2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s="20" customFormat="1" ht="18" customHeight="1" x14ac:dyDescent="0.2">
      <c r="A73" s="23"/>
      <c r="B73" s="2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s="20" customFormat="1" ht="18" customHeight="1" x14ac:dyDescent="0.2">
      <c r="A74" s="23"/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s="20" customFormat="1" ht="18" customHeight="1" x14ac:dyDescent="0.2">
      <c r="A75" s="23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s="20" customFormat="1" ht="18" customHeight="1" x14ac:dyDescent="0.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s="20" customFormat="1" ht="18" customHeight="1" x14ac:dyDescent="0.2">
      <c r="A77" s="23"/>
      <c r="B77" s="2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s="20" customFormat="1" ht="18" customHeight="1" x14ac:dyDescent="0.2">
      <c r="A78" s="23"/>
      <c r="B78" s="24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</sheetData>
  <mergeCells count="3">
    <mergeCell ref="A1:M1"/>
    <mergeCell ref="A2:M2"/>
    <mergeCell ref="A3:M3"/>
  </mergeCells>
  <pageMargins left="0.65" right="0.45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161925</xdr:colOff>
                <xdr:row>5</xdr:row>
                <xdr:rowOff>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161925</xdr:colOff>
                <xdr:row>5</xdr:row>
                <xdr:rowOff>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2020-10-30T12:58:56Z</cp:lastPrinted>
  <dcterms:created xsi:type="dcterms:W3CDTF">2020-10-26T17:16:58Z</dcterms:created>
  <dcterms:modified xsi:type="dcterms:W3CDTF">2020-11-02T02:48:54Z</dcterms:modified>
</cp:coreProperties>
</file>